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-255" windowWidth="15480" windowHeight="11040" activeTab="2"/>
  </bookViews>
  <sheets>
    <sheet name="01 OPCI PODACI" sheetId="1" r:id="rId1"/>
    <sheet name="02 PROSTOR I ZAPOSLENICI" sheetId="3" r:id="rId2"/>
    <sheet name="03 TJEDNA ZADUZENJA NASTAVNIKA" sheetId="2" r:id="rId3"/>
    <sheet name="04 DVOJEZICNA NASTAVA" sheetId="4" r:id="rId4"/>
    <sheet name="05 DSD_DEUTSCHES SPRACH DIPLOM" sheetId="5" r:id="rId5"/>
    <sheet name="Sheet1" sheetId="6" r:id="rId6"/>
  </sheets>
  <definedNames>
    <definedName name="ADRESAR">'01 OPCI PODACI'!$V$4:$AL$4</definedName>
    <definedName name="Email">'01 OPCI PODACI'!$B$13</definedName>
    <definedName name="Fax">'01 OPCI PODACI'!$B$12</definedName>
    <definedName name="GradMjesto">'01 OPCI PODACI'!$B$8</definedName>
    <definedName name="Grijanje">'02 PROSTOR I ZAPOSLENICI'!$C$7</definedName>
    <definedName name="Mob">'01 OPCI PODACI'!$B$15</definedName>
    <definedName name="NazivSkole">'01 OPCI PODACI'!$B$3</definedName>
    <definedName name="Osnivac">'01 OPCI PODACI'!$B$6</definedName>
    <definedName name="_xlnm.Print_Area" localSheetId="2">'03 TJEDNA ZADUZENJA NASTAVNIKA'!$V$119:$V$121</definedName>
    <definedName name="PostanskiBroj">'01 OPCI PODACI'!$B$9</definedName>
    <definedName name="Povrsina">'02 PROSTOR I ZAPOSLENICI'!$C$6</definedName>
    <definedName name="PROGRAMI_BROJUCENIKA">'01 OPCI PODACI'!$A$23:$V$57</definedName>
    <definedName name="Prostor">'02 PROSTOR I ZAPOSLENICI'!$C$8</definedName>
    <definedName name="Ravnatelj">'01 OPCI PODACI'!$B$14</definedName>
    <definedName name="SifraSkole">'01 OPCI PODACI'!$B$4</definedName>
    <definedName name="Smjena">'02 PROSTOR I ZAPOSLENICI'!$C$10</definedName>
    <definedName name="Telefon">'01 OPCI PODACI'!$B$11</definedName>
    <definedName name="Ulica">'01 OPCI PODACI'!$B$10</definedName>
    <definedName name="VrstaSkole">'01 OPCI PODACI'!$B$5</definedName>
    <definedName name="ZAPOSLENICI">'02 PROSTOR I ZAPOSLENICI'!$A$18:$K$57</definedName>
    <definedName name="Zupanija">'01 OPCI PODACI'!$B$7</definedName>
  </definedNames>
  <calcPr calcId="144525"/>
</workbook>
</file>

<file path=xl/calcChain.xml><?xml version="1.0" encoding="utf-8"?>
<calcChain xmlns="http://schemas.openxmlformats.org/spreadsheetml/2006/main">
  <c r="AK493" i="2" l="1"/>
  <c r="AI501" i="2"/>
  <c r="AH501" i="2"/>
  <c r="AG501" i="2"/>
  <c r="O501" i="2"/>
  <c r="F10" i="3" l="1"/>
  <c r="G10" i="3"/>
  <c r="H10" i="3"/>
  <c r="I10" i="3"/>
  <c r="J10" i="3"/>
  <c r="F6" i="3"/>
  <c r="G6" i="3"/>
  <c r="H6" i="3"/>
  <c r="I6" i="3"/>
  <c r="J6" i="3"/>
  <c r="K6" i="3"/>
  <c r="F7" i="3"/>
  <c r="G7" i="3"/>
  <c r="H7" i="3"/>
  <c r="I7" i="3"/>
  <c r="J7" i="3"/>
  <c r="K7" i="3"/>
  <c r="F8" i="3"/>
  <c r="G8" i="3"/>
  <c r="H8" i="3"/>
  <c r="I8" i="3"/>
  <c r="J8" i="3"/>
  <c r="K8" i="3"/>
  <c r="K10" i="3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P58" i="1"/>
  <c r="N58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M58" i="1"/>
  <c r="J58" i="1"/>
  <c r="G58" i="1"/>
  <c r="D58" i="1"/>
  <c r="K58" i="1"/>
  <c r="H58" i="1"/>
  <c r="E58" i="1"/>
  <c r="B58" i="1"/>
  <c r="AY1040" i="2"/>
  <c r="AX1040" i="2"/>
  <c r="AW1040" i="2"/>
  <c r="AV1040" i="2"/>
  <c r="AU1040" i="2"/>
  <c r="AT1040" i="2"/>
  <c r="AR1040" i="2"/>
  <c r="AQ1040" i="2"/>
  <c r="AP1040" i="2"/>
  <c r="AO1040" i="2"/>
  <c r="AN1040" i="2"/>
  <c r="AM1040" i="2"/>
  <c r="AY1039" i="2"/>
  <c r="AX1039" i="2"/>
  <c r="AW1039" i="2"/>
  <c r="AV1039" i="2"/>
  <c r="AU1039" i="2"/>
  <c r="AT1039" i="2"/>
  <c r="AR1039" i="2"/>
  <c r="AQ1039" i="2"/>
  <c r="AP1039" i="2"/>
  <c r="AO1039" i="2"/>
  <c r="AN1039" i="2"/>
  <c r="AM1039" i="2"/>
  <c r="AY1038" i="2"/>
  <c r="AX1038" i="2"/>
  <c r="AW1038" i="2"/>
  <c r="AV1038" i="2"/>
  <c r="AU1038" i="2"/>
  <c r="AT1038" i="2"/>
  <c r="AR1038" i="2"/>
  <c r="AQ1038" i="2"/>
  <c r="AP1038" i="2"/>
  <c r="AO1038" i="2"/>
  <c r="AN1038" i="2"/>
  <c r="AM1038" i="2"/>
  <c r="AY1037" i="2"/>
  <c r="AX1037" i="2"/>
  <c r="AW1037" i="2"/>
  <c r="AV1037" i="2"/>
  <c r="AU1037" i="2"/>
  <c r="AT1037" i="2"/>
  <c r="AR1037" i="2"/>
  <c r="AQ1037" i="2"/>
  <c r="AP1037" i="2"/>
  <c r="AO1037" i="2"/>
  <c r="AN1037" i="2"/>
  <c r="AM1037" i="2"/>
  <c r="AY1036" i="2"/>
  <c r="AX1036" i="2"/>
  <c r="AW1036" i="2"/>
  <c r="AV1036" i="2"/>
  <c r="AU1036" i="2"/>
  <c r="AT1036" i="2"/>
  <c r="AR1036" i="2"/>
  <c r="AQ1036" i="2"/>
  <c r="AP1036" i="2"/>
  <c r="AO1036" i="2"/>
  <c r="AN1036" i="2"/>
  <c r="AM1036" i="2"/>
  <c r="AY1035" i="2"/>
  <c r="AX1035" i="2"/>
  <c r="AW1035" i="2"/>
  <c r="AV1035" i="2"/>
  <c r="AU1035" i="2"/>
  <c r="AT1035" i="2"/>
  <c r="AR1035" i="2"/>
  <c r="AQ1035" i="2"/>
  <c r="AP1035" i="2"/>
  <c r="AO1035" i="2"/>
  <c r="AN1035" i="2"/>
  <c r="AM1035" i="2"/>
  <c r="AY1034" i="2"/>
  <c r="AX1034" i="2"/>
  <c r="AW1034" i="2"/>
  <c r="AV1034" i="2"/>
  <c r="AU1034" i="2"/>
  <c r="AT1034" i="2"/>
  <c r="AR1034" i="2"/>
  <c r="AQ1034" i="2"/>
  <c r="AP1034" i="2"/>
  <c r="AO1034" i="2"/>
  <c r="AN1034" i="2"/>
  <c r="AM1034" i="2"/>
  <c r="AY1033" i="2"/>
  <c r="AX1033" i="2"/>
  <c r="AW1033" i="2"/>
  <c r="AV1033" i="2"/>
  <c r="AU1033" i="2"/>
  <c r="AT1033" i="2"/>
  <c r="AR1033" i="2"/>
  <c r="AQ1033" i="2"/>
  <c r="AP1033" i="2"/>
  <c r="AO1033" i="2"/>
  <c r="AN1033" i="2"/>
  <c r="AM1033" i="2"/>
  <c r="AG1033" i="2"/>
  <c r="O1033" i="2"/>
  <c r="AY1032" i="2"/>
  <c r="AX1032" i="2"/>
  <c r="AW1032" i="2"/>
  <c r="AV1032" i="2"/>
  <c r="AU1032" i="2"/>
  <c r="AT1032" i="2"/>
  <c r="AR1032" i="2"/>
  <c r="AQ1032" i="2"/>
  <c r="AP1032" i="2"/>
  <c r="AO1032" i="2"/>
  <c r="AN1032" i="2"/>
  <c r="AM1032" i="2"/>
  <c r="AY1031" i="2"/>
  <c r="AX1031" i="2"/>
  <c r="AW1031" i="2"/>
  <c r="AV1031" i="2"/>
  <c r="AU1031" i="2"/>
  <c r="AT1031" i="2"/>
  <c r="AR1031" i="2"/>
  <c r="AQ1031" i="2"/>
  <c r="AP1031" i="2"/>
  <c r="AO1031" i="2"/>
  <c r="AN1031" i="2"/>
  <c r="AM1031" i="2"/>
  <c r="AY1030" i="2"/>
  <c r="AX1030" i="2"/>
  <c r="AW1030" i="2"/>
  <c r="AV1030" i="2"/>
  <c r="AU1030" i="2"/>
  <c r="AT1030" i="2"/>
  <c r="AR1030" i="2"/>
  <c r="AQ1030" i="2"/>
  <c r="AP1030" i="2"/>
  <c r="AO1030" i="2"/>
  <c r="AN1030" i="2"/>
  <c r="AM1030" i="2"/>
  <c r="AY1029" i="2"/>
  <c r="AX1029" i="2"/>
  <c r="AW1029" i="2"/>
  <c r="AV1029" i="2"/>
  <c r="AU1029" i="2"/>
  <c r="AT1029" i="2"/>
  <c r="AR1029" i="2"/>
  <c r="AQ1029" i="2"/>
  <c r="AP1029" i="2"/>
  <c r="AO1029" i="2"/>
  <c r="AN1029" i="2"/>
  <c r="AM1029" i="2"/>
  <c r="AY1028" i="2"/>
  <c r="AX1028" i="2"/>
  <c r="AW1028" i="2"/>
  <c r="AV1028" i="2"/>
  <c r="AU1028" i="2"/>
  <c r="AT1028" i="2"/>
  <c r="AR1028" i="2"/>
  <c r="AQ1028" i="2"/>
  <c r="AP1028" i="2"/>
  <c r="AO1028" i="2"/>
  <c r="AN1028" i="2"/>
  <c r="AM1028" i="2"/>
  <c r="AY1027" i="2"/>
  <c r="AX1027" i="2"/>
  <c r="AW1027" i="2"/>
  <c r="AV1027" i="2"/>
  <c r="AU1027" i="2"/>
  <c r="AT1027" i="2"/>
  <c r="AR1027" i="2"/>
  <c r="AQ1027" i="2"/>
  <c r="AP1027" i="2"/>
  <c r="AO1027" i="2"/>
  <c r="AN1027" i="2"/>
  <c r="AM1027" i="2"/>
  <c r="AY1026" i="2"/>
  <c r="AX1026" i="2"/>
  <c r="AW1026" i="2"/>
  <c r="AV1026" i="2"/>
  <c r="AU1026" i="2"/>
  <c r="AT1026" i="2"/>
  <c r="AR1026" i="2"/>
  <c r="AQ1026" i="2"/>
  <c r="AP1026" i="2"/>
  <c r="AO1026" i="2"/>
  <c r="AN1026" i="2"/>
  <c r="AM1026" i="2"/>
  <c r="AY1025" i="2"/>
  <c r="AX1025" i="2"/>
  <c r="AW1025" i="2"/>
  <c r="AV1025" i="2"/>
  <c r="AU1025" i="2"/>
  <c r="AT1025" i="2"/>
  <c r="AR1025" i="2"/>
  <c r="AQ1025" i="2"/>
  <c r="AP1025" i="2"/>
  <c r="AO1025" i="2"/>
  <c r="AN1025" i="2"/>
  <c r="AM1025" i="2"/>
  <c r="AG1025" i="2"/>
  <c r="O1025" i="2"/>
  <c r="AY1024" i="2"/>
  <c r="AX1024" i="2"/>
  <c r="AW1024" i="2"/>
  <c r="AV1024" i="2"/>
  <c r="AU1024" i="2"/>
  <c r="AT1024" i="2"/>
  <c r="AR1024" i="2"/>
  <c r="AQ1024" i="2"/>
  <c r="AP1024" i="2"/>
  <c r="AO1024" i="2"/>
  <c r="AN1024" i="2"/>
  <c r="AM1024" i="2"/>
  <c r="AY1023" i="2"/>
  <c r="AX1023" i="2"/>
  <c r="AW1023" i="2"/>
  <c r="AV1023" i="2"/>
  <c r="AU1023" i="2"/>
  <c r="AT1023" i="2"/>
  <c r="AR1023" i="2"/>
  <c r="AQ1023" i="2"/>
  <c r="AP1023" i="2"/>
  <c r="AO1023" i="2"/>
  <c r="AN1023" i="2"/>
  <c r="AM1023" i="2"/>
  <c r="AY1022" i="2"/>
  <c r="AX1022" i="2"/>
  <c r="AW1022" i="2"/>
  <c r="AV1022" i="2"/>
  <c r="AU1022" i="2"/>
  <c r="AT1022" i="2"/>
  <c r="AR1022" i="2"/>
  <c r="AQ1022" i="2"/>
  <c r="AP1022" i="2"/>
  <c r="AO1022" i="2"/>
  <c r="AN1022" i="2"/>
  <c r="AM1022" i="2"/>
  <c r="AY1021" i="2"/>
  <c r="AX1021" i="2"/>
  <c r="AW1021" i="2"/>
  <c r="AV1021" i="2"/>
  <c r="AU1021" i="2"/>
  <c r="AT1021" i="2"/>
  <c r="AR1021" i="2"/>
  <c r="AQ1021" i="2"/>
  <c r="AP1021" i="2"/>
  <c r="AO1021" i="2"/>
  <c r="AN1021" i="2"/>
  <c r="AM1021" i="2"/>
  <c r="AY1020" i="2"/>
  <c r="AX1020" i="2"/>
  <c r="AW1020" i="2"/>
  <c r="AV1020" i="2"/>
  <c r="AU1020" i="2"/>
  <c r="AT1020" i="2"/>
  <c r="AR1020" i="2"/>
  <c r="AQ1020" i="2"/>
  <c r="AP1020" i="2"/>
  <c r="AO1020" i="2"/>
  <c r="AN1020" i="2"/>
  <c r="AM1020" i="2"/>
  <c r="AY1019" i="2"/>
  <c r="AX1019" i="2"/>
  <c r="AW1019" i="2"/>
  <c r="AV1019" i="2"/>
  <c r="AU1019" i="2"/>
  <c r="AT1019" i="2"/>
  <c r="AR1019" i="2"/>
  <c r="AQ1019" i="2"/>
  <c r="AP1019" i="2"/>
  <c r="AO1019" i="2"/>
  <c r="AN1019" i="2"/>
  <c r="AM1019" i="2"/>
  <c r="AY1018" i="2"/>
  <c r="AX1018" i="2"/>
  <c r="AW1018" i="2"/>
  <c r="AV1018" i="2"/>
  <c r="AU1018" i="2"/>
  <c r="AT1018" i="2"/>
  <c r="AR1018" i="2"/>
  <c r="AQ1018" i="2"/>
  <c r="AP1018" i="2"/>
  <c r="AO1018" i="2"/>
  <c r="AN1018" i="2"/>
  <c r="AM1018" i="2"/>
  <c r="AY1017" i="2"/>
  <c r="AX1017" i="2"/>
  <c r="AW1017" i="2"/>
  <c r="AV1017" i="2"/>
  <c r="AU1017" i="2"/>
  <c r="AT1017" i="2"/>
  <c r="AR1017" i="2"/>
  <c r="AQ1017" i="2"/>
  <c r="AP1017" i="2"/>
  <c r="AO1017" i="2"/>
  <c r="AN1017" i="2"/>
  <c r="AM1017" i="2"/>
  <c r="AG1017" i="2"/>
  <c r="O1017" i="2"/>
  <c r="AY1016" i="2"/>
  <c r="AX1016" i="2"/>
  <c r="AW1016" i="2"/>
  <c r="AV1016" i="2"/>
  <c r="AU1016" i="2"/>
  <c r="AT1016" i="2"/>
  <c r="AR1016" i="2"/>
  <c r="AQ1016" i="2"/>
  <c r="AP1016" i="2"/>
  <c r="AO1016" i="2"/>
  <c r="AN1016" i="2"/>
  <c r="AM1016" i="2"/>
  <c r="AY1015" i="2"/>
  <c r="AX1015" i="2"/>
  <c r="AW1015" i="2"/>
  <c r="AV1015" i="2"/>
  <c r="AU1015" i="2"/>
  <c r="AT1015" i="2"/>
  <c r="AR1015" i="2"/>
  <c r="AQ1015" i="2"/>
  <c r="AP1015" i="2"/>
  <c r="AO1015" i="2"/>
  <c r="AN1015" i="2"/>
  <c r="AM1015" i="2"/>
  <c r="AY1014" i="2"/>
  <c r="AX1014" i="2"/>
  <c r="AW1014" i="2"/>
  <c r="AV1014" i="2"/>
  <c r="AU1014" i="2"/>
  <c r="AT1014" i="2"/>
  <c r="AR1014" i="2"/>
  <c r="AQ1014" i="2"/>
  <c r="AP1014" i="2"/>
  <c r="AO1014" i="2"/>
  <c r="AN1014" i="2"/>
  <c r="AM1014" i="2"/>
  <c r="AY1013" i="2"/>
  <c r="AX1013" i="2"/>
  <c r="AW1013" i="2"/>
  <c r="AV1013" i="2"/>
  <c r="AU1013" i="2"/>
  <c r="AT1013" i="2"/>
  <c r="AR1013" i="2"/>
  <c r="AQ1013" i="2"/>
  <c r="AP1013" i="2"/>
  <c r="AO1013" i="2"/>
  <c r="AN1013" i="2"/>
  <c r="AM1013" i="2"/>
  <c r="AY1012" i="2"/>
  <c r="AX1012" i="2"/>
  <c r="AW1012" i="2"/>
  <c r="AV1012" i="2"/>
  <c r="AU1012" i="2"/>
  <c r="AT1012" i="2"/>
  <c r="AR1012" i="2"/>
  <c r="AQ1012" i="2"/>
  <c r="AP1012" i="2"/>
  <c r="AO1012" i="2"/>
  <c r="AN1012" i="2"/>
  <c r="AM1012" i="2"/>
  <c r="AY1011" i="2"/>
  <c r="AX1011" i="2"/>
  <c r="AW1011" i="2"/>
  <c r="AV1011" i="2"/>
  <c r="AU1011" i="2"/>
  <c r="AT1011" i="2"/>
  <c r="AR1011" i="2"/>
  <c r="AQ1011" i="2"/>
  <c r="AP1011" i="2"/>
  <c r="AO1011" i="2"/>
  <c r="AN1011" i="2"/>
  <c r="AM1011" i="2"/>
  <c r="AY1010" i="2"/>
  <c r="AX1010" i="2"/>
  <c r="AW1010" i="2"/>
  <c r="AV1010" i="2"/>
  <c r="AU1010" i="2"/>
  <c r="AT1010" i="2"/>
  <c r="AR1010" i="2"/>
  <c r="AQ1010" i="2"/>
  <c r="AP1010" i="2"/>
  <c r="AO1010" i="2"/>
  <c r="AN1010" i="2"/>
  <c r="AM1010" i="2"/>
  <c r="AY1009" i="2"/>
  <c r="AX1009" i="2"/>
  <c r="AW1009" i="2"/>
  <c r="AV1009" i="2"/>
  <c r="AU1009" i="2"/>
  <c r="AT1009" i="2"/>
  <c r="AR1009" i="2"/>
  <c r="AQ1009" i="2"/>
  <c r="AP1009" i="2"/>
  <c r="AO1009" i="2"/>
  <c r="AN1009" i="2"/>
  <c r="AM1009" i="2"/>
  <c r="AG1009" i="2"/>
  <c r="O1009" i="2"/>
  <c r="AY1008" i="2"/>
  <c r="AX1008" i="2"/>
  <c r="AW1008" i="2"/>
  <c r="AV1008" i="2"/>
  <c r="AU1008" i="2"/>
  <c r="AT1008" i="2"/>
  <c r="AR1008" i="2"/>
  <c r="AQ1008" i="2"/>
  <c r="AP1008" i="2"/>
  <c r="AO1008" i="2"/>
  <c r="AN1008" i="2"/>
  <c r="AM1008" i="2"/>
  <c r="AY1007" i="2"/>
  <c r="AX1007" i="2"/>
  <c r="AW1007" i="2"/>
  <c r="AV1007" i="2"/>
  <c r="AU1007" i="2"/>
  <c r="AT1007" i="2"/>
  <c r="AR1007" i="2"/>
  <c r="AQ1007" i="2"/>
  <c r="AP1007" i="2"/>
  <c r="AO1007" i="2"/>
  <c r="AN1007" i="2"/>
  <c r="AM1007" i="2"/>
  <c r="AY1006" i="2"/>
  <c r="AX1006" i="2"/>
  <c r="AW1006" i="2"/>
  <c r="AV1006" i="2"/>
  <c r="AU1006" i="2"/>
  <c r="AT1006" i="2"/>
  <c r="AR1006" i="2"/>
  <c r="AQ1006" i="2"/>
  <c r="AP1006" i="2"/>
  <c r="AO1006" i="2"/>
  <c r="AN1006" i="2"/>
  <c r="AM1006" i="2"/>
  <c r="AY1005" i="2"/>
  <c r="AX1005" i="2"/>
  <c r="AW1005" i="2"/>
  <c r="AV1005" i="2"/>
  <c r="AU1005" i="2"/>
  <c r="AT1005" i="2"/>
  <c r="AR1005" i="2"/>
  <c r="AQ1005" i="2"/>
  <c r="AP1005" i="2"/>
  <c r="AO1005" i="2"/>
  <c r="AN1005" i="2"/>
  <c r="AM1005" i="2"/>
  <c r="AY1004" i="2"/>
  <c r="AX1004" i="2"/>
  <c r="AW1004" i="2"/>
  <c r="AV1004" i="2"/>
  <c r="AU1004" i="2"/>
  <c r="AT1004" i="2"/>
  <c r="AR1004" i="2"/>
  <c r="AQ1004" i="2"/>
  <c r="AP1004" i="2"/>
  <c r="AO1004" i="2"/>
  <c r="AN1004" i="2"/>
  <c r="AM1004" i="2"/>
  <c r="AY1003" i="2"/>
  <c r="AX1003" i="2"/>
  <c r="AW1003" i="2"/>
  <c r="AV1003" i="2"/>
  <c r="AU1003" i="2"/>
  <c r="AT1003" i="2"/>
  <c r="AR1003" i="2"/>
  <c r="AQ1003" i="2"/>
  <c r="AP1003" i="2"/>
  <c r="AO1003" i="2"/>
  <c r="AN1003" i="2"/>
  <c r="AM1003" i="2"/>
  <c r="AY1002" i="2"/>
  <c r="AX1002" i="2"/>
  <c r="AW1002" i="2"/>
  <c r="AV1002" i="2"/>
  <c r="AU1002" i="2"/>
  <c r="AT1002" i="2"/>
  <c r="AR1002" i="2"/>
  <c r="AQ1002" i="2"/>
  <c r="AP1002" i="2"/>
  <c r="AO1002" i="2"/>
  <c r="AN1002" i="2"/>
  <c r="AM1002" i="2"/>
  <c r="AY1001" i="2"/>
  <c r="AX1001" i="2"/>
  <c r="AW1001" i="2"/>
  <c r="AV1001" i="2"/>
  <c r="AU1001" i="2"/>
  <c r="AT1001" i="2"/>
  <c r="AR1001" i="2"/>
  <c r="AQ1001" i="2"/>
  <c r="AP1001" i="2"/>
  <c r="AO1001" i="2"/>
  <c r="AN1001" i="2"/>
  <c r="AM1001" i="2"/>
  <c r="AG1001" i="2"/>
  <c r="O1001" i="2"/>
  <c r="AY1000" i="2"/>
  <c r="AX1000" i="2"/>
  <c r="AW1000" i="2"/>
  <c r="AV1000" i="2"/>
  <c r="AU1000" i="2"/>
  <c r="AT1000" i="2"/>
  <c r="AR1000" i="2"/>
  <c r="AQ1000" i="2"/>
  <c r="AP1000" i="2"/>
  <c r="AO1000" i="2"/>
  <c r="AN1000" i="2"/>
  <c r="AM1000" i="2"/>
  <c r="AY999" i="2"/>
  <c r="AX999" i="2"/>
  <c r="AW999" i="2"/>
  <c r="AV999" i="2"/>
  <c r="AU999" i="2"/>
  <c r="AT999" i="2"/>
  <c r="AR999" i="2"/>
  <c r="AQ999" i="2"/>
  <c r="AP999" i="2"/>
  <c r="AO999" i="2"/>
  <c r="AN999" i="2"/>
  <c r="AM999" i="2"/>
  <c r="AY998" i="2"/>
  <c r="AX998" i="2"/>
  <c r="AW998" i="2"/>
  <c r="AV998" i="2"/>
  <c r="AU998" i="2"/>
  <c r="AT998" i="2"/>
  <c r="AR998" i="2"/>
  <c r="AQ998" i="2"/>
  <c r="AP998" i="2"/>
  <c r="AO998" i="2"/>
  <c r="AN998" i="2"/>
  <c r="AM998" i="2"/>
  <c r="AY997" i="2"/>
  <c r="AX997" i="2"/>
  <c r="AW997" i="2"/>
  <c r="AV997" i="2"/>
  <c r="AU997" i="2"/>
  <c r="AT997" i="2"/>
  <c r="AR997" i="2"/>
  <c r="AQ997" i="2"/>
  <c r="AP997" i="2"/>
  <c r="AO997" i="2"/>
  <c r="AN997" i="2"/>
  <c r="AM997" i="2"/>
  <c r="AY996" i="2"/>
  <c r="AX996" i="2"/>
  <c r="AW996" i="2"/>
  <c r="AV996" i="2"/>
  <c r="AU996" i="2"/>
  <c r="AT996" i="2"/>
  <c r="AR996" i="2"/>
  <c r="AQ996" i="2"/>
  <c r="AP996" i="2"/>
  <c r="AO996" i="2"/>
  <c r="AN996" i="2"/>
  <c r="AM996" i="2"/>
  <c r="AY995" i="2"/>
  <c r="AX995" i="2"/>
  <c r="AW995" i="2"/>
  <c r="AV995" i="2"/>
  <c r="AU995" i="2"/>
  <c r="AT995" i="2"/>
  <c r="AR995" i="2"/>
  <c r="AQ995" i="2"/>
  <c r="AP995" i="2"/>
  <c r="AO995" i="2"/>
  <c r="AN995" i="2"/>
  <c r="AM995" i="2"/>
  <c r="AY994" i="2"/>
  <c r="AX994" i="2"/>
  <c r="AW994" i="2"/>
  <c r="AV994" i="2"/>
  <c r="AU994" i="2"/>
  <c r="AT994" i="2"/>
  <c r="AR994" i="2"/>
  <c r="AQ994" i="2"/>
  <c r="AP994" i="2"/>
  <c r="AO994" i="2"/>
  <c r="AN994" i="2"/>
  <c r="AM994" i="2"/>
  <c r="AY993" i="2"/>
  <c r="AX993" i="2"/>
  <c r="AW993" i="2"/>
  <c r="AV993" i="2"/>
  <c r="AU993" i="2"/>
  <c r="AT993" i="2"/>
  <c r="AR993" i="2"/>
  <c r="AQ993" i="2"/>
  <c r="AP993" i="2"/>
  <c r="AO993" i="2"/>
  <c r="AN993" i="2"/>
  <c r="AM993" i="2"/>
  <c r="AG993" i="2"/>
  <c r="O993" i="2"/>
  <c r="AY992" i="2"/>
  <c r="AX992" i="2"/>
  <c r="AW992" i="2"/>
  <c r="AV992" i="2"/>
  <c r="AU992" i="2"/>
  <c r="AT992" i="2"/>
  <c r="AR992" i="2"/>
  <c r="AQ992" i="2"/>
  <c r="AP992" i="2"/>
  <c r="AO992" i="2"/>
  <c r="AN992" i="2"/>
  <c r="AM992" i="2"/>
  <c r="AY991" i="2"/>
  <c r="AX991" i="2"/>
  <c r="AW991" i="2"/>
  <c r="AV991" i="2"/>
  <c r="AU991" i="2"/>
  <c r="AT991" i="2"/>
  <c r="AR991" i="2"/>
  <c r="AQ991" i="2"/>
  <c r="AP991" i="2"/>
  <c r="AO991" i="2"/>
  <c r="AN991" i="2"/>
  <c r="AM991" i="2"/>
  <c r="AY990" i="2"/>
  <c r="AX990" i="2"/>
  <c r="AW990" i="2"/>
  <c r="AV990" i="2"/>
  <c r="AU990" i="2"/>
  <c r="AT990" i="2"/>
  <c r="AR990" i="2"/>
  <c r="AQ990" i="2"/>
  <c r="AP990" i="2"/>
  <c r="AO990" i="2"/>
  <c r="AN990" i="2"/>
  <c r="AM990" i="2"/>
  <c r="AY989" i="2"/>
  <c r="AX989" i="2"/>
  <c r="AW989" i="2"/>
  <c r="AV989" i="2"/>
  <c r="AU989" i="2"/>
  <c r="AT989" i="2"/>
  <c r="AR989" i="2"/>
  <c r="AQ989" i="2"/>
  <c r="AP989" i="2"/>
  <c r="AO989" i="2"/>
  <c r="AN989" i="2"/>
  <c r="AM989" i="2"/>
  <c r="AY988" i="2"/>
  <c r="AX988" i="2"/>
  <c r="AW988" i="2"/>
  <c r="AV988" i="2"/>
  <c r="AU988" i="2"/>
  <c r="AT988" i="2"/>
  <c r="AR988" i="2"/>
  <c r="AQ988" i="2"/>
  <c r="AP988" i="2"/>
  <c r="AO988" i="2"/>
  <c r="AN988" i="2"/>
  <c r="AM988" i="2"/>
  <c r="AY987" i="2"/>
  <c r="AX987" i="2"/>
  <c r="AW987" i="2"/>
  <c r="AV987" i="2"/>
  <c r="AU987" i="2"/>
  <c r="AT987" i="2"/>
  <c r="AR987" i="2"/>
  <c r="AQ987" i="2"/>
  <c r="AP987" i="2"/>
  <c r="AO987" i="2"/>
  <c r="AN987" i="2"/>
  <c r="AM987" i="2"/>
  <c r="AY986" i="2"/>
  <c r="AX986" i="2"/>
  <c r="AW986" i="2"/>
  <c r="AV986" i="2"/>
  <c r="AU986" i="2"/>
  <c r="AT986" i="2"/>
  <c r="AR986" i="2"/>
  <c r="AQ986" i="2"/>
  <c r="AP986" i="2"/>
  <c r="AO986" i="2"/>
  <c r="AN986" i="2"/>
  <c r="AM986" i="2"/>
  <c r="AY985" i="2"/>
  <c r="AX985" i="2"/>
  <c r="AW985" i="2"/>
  <c r="AV985" i="2"/>
  <c r="AU985" i="2"/>
  <c r="AT985" i="2"/>
  <c r="AR985" i="2"/>
  <c r="AQ985" i="2"/>
  <c r="AP985" i="2"/>
  <c r="AO985" i="2"/>
  <c r="AN985" i="2"/>
  <c r="AM985" i="2"/>
  <c r="AG985" i="2"/>
  <c r="O985" i="2"/>
  <c r="AY984" i="2"/>
  <c r="AX984" i="2"/>
  <c r="AW984" i="2"/>
  <c r="AV984" i="2"/>
  <c r="AU984" i="2"/>
  <c r="AT984" i="2"/>
  <c r="AR984" i="2"/>
  <c r="AQ984" i="2"/>
  <c r="AP984" i="2"/>
  <c r="AO984" i="2"/>
  <c r="AN984" i="2"/>
  <c r="AM984" i="2"/>
  <c r="AY983" i="2"/>
  <c r="AX983" i="2"/>
  <c r="AW983" i="2"/>
  <c r="AV983" i="2"/>
  <c r="AU983" i="2"/>
  <c r="AT983" i="2"/>
  <c r="AR983" i="2"/>
  <c r="AQ983" i="2"/>
  <c r="AP983" i="2"/>
  <c r="AO983" i="2"/>
  <c r="AN983" i="2"/>
  <c r="AM983" i="2"/>
  <c r="AY982" i="2"/>
  <c r="AX982" i="2"/>
  <c r="AW982" i="2"/>
  <c r="AV982" i="2"/>
  <c r="AU982" i="2"/>
  <c r="AT982" i="2"/>
  <c r="AR982" i="2"/>
  <c r="AQ982" i="2"/>
  <c r="AP982" i="2"/>
  <c r="AO982" i="2"/>
  <c r="AN982" i="2"/>
  <c r="AM982" i="2"/>
  <c r="AY981" i="2"/>
  <c r="AX981" i="2"/>
  <c r="AW981" i="2"/>
  <c r="AV981" i="2"/>
  <c r="AU981" i="2"/>
  <c r="AT981" i="2"/>
  <c r="AR981" i="2"/>
  <c r="AQ981" i="2"/>
  <c r="AP981" i="2"/>
  <c r="AO981" i="2"/>
  <c r="AN981" i="2"/>
  <c r="AM981" i="2"/>
  <c r="AY980" i="2"/>
  <c r="AX980" i="2"/>
  <c r="AW980" i="2"/>
  <c r="AV980" i="2"/>
  <c r="AU980" i="2"/>
  <c r="AT980" i="2"/>
  <c r="AR980" i="2"/>
  <c r="AQ980" i="2"/>
  <c r="AP980" i="2"/>
  <c r="AO980" i="2"/>
  <c r="AN980" i="2"/>
  <c r="AM980" i="2"/>
  <c r="AY979" i="2"/>
  <c r="AX979" i="2"/>
  <c r="AW979" i="2"/>
  <c r="AV979" i="2"/>
  <c r="AU979" i="2"/>
  <c r="AT979" i="2"/>
  <c r="AR979" i="2"/>
  <c r="AQ979" i="2"/>
  <c r="AP979" i="2"/>
  <c r="AO979" i="2"/>
  <c r="AN979" i="2"/>
  <c r="AM979" i="2"/>
  <c r="AY978" i="2"/>
  <c r="AX978" i="2"/>
  <c r="AW978" i="2"/>
  <c r="AV978" i="2"/>
  <c r="AU978" i="2"/>
  <c r="AT978" i="2"/>
  <c r="AR978" i="2"/>
  <c r="AQ978" i="2"/>
  <c r="AP978" i="2"/>
  <c r="AO978" i="2"/>
  <c r="AN978" i="2"/>
  <c r="AM978" i="2"/>
  <c r="AY977" i="2"/>
  <c r="AX977" i="2"/>
  <c r="AW977" i="2"/>
  <c r="AV977" i="2"/>
  <c r="AU977" i="2"/>
  <c r="AT977" i="2"/>
  <c r="AR977" i="2"/>
  <c r="AQ977" i="2"/>
  <c r="AP977" i="2"/>
  <c r="AO977" i="2"/>
  <c r="AN977" i="2"/>
  <c r="AM977" i="2"/>
  <c r="AG977" i="2"/>
  <c r="O977" i="2"/>
  <c r="AY976" i="2"/>
  <c r="AX976" i="2"/>
  <c r="AW976" i="2"/>
  <c r="AV976" i="2"/>
  <c r="AU976" i="2"/>
  <c r="AT976" i="2"/>
  <c r="AR976" i="2"/>
  <c r="AQ976" i="2"/>
  <c r="AP976" i="2"/>
  <c r="AO976" i="2"/>
  <c r="AN976" i="2"/>
  <c r="AM976" i="2"/>
  <c r="AY975" i="2"/>
  <c r="AX975" i="2"/>
  <c r="AW975" i="2"/>
  <c r="AV975" i="2"/>
  <c r="AU975" i="2"/>
  <c r="AT975" i="2"/>
  <c r="AR975" i="2"/>
  <c r="AQ975" i="2"/>
  <c r="AP975" i="2"/>
  <c r="AO975" i="2"/>
  <c r="AN975" i="2"/>
  <c r="AM975" i="2"/>
  <c r="AY974" i="2"/>
  <c r="AX974" i="2"/>
  <c r="AW974" i="2"/>
  <c r="AV974" i="2"/>
  <c r="AU974" i="2"/>
  <c r="AT974" i="2"/>
  <c r="AR974" i="2"/>
  <c r="AQ974" i="2"/>
  <c r="AP974" i="2"/>
  <c r="AO974" i="2"/>
  <c r="AN974" i="2"/>
  <c r="AM974" i="2"/>
  <c r="AY973" i="2"/>
  <c r="AX973" i="2"/>
  <c r="AW973" i="2"/>
  <c r="AV973" i="2"/>
  <c r="AU973" i="2"/>
  <c r="AT973" i="2"/>
  <c r="AR973" i="2"/>
  <c r="AQ973" i="2"/>
  <c r="AP973" i="2"/>
  <c r="AO973" i="2"/>
  <c r="AN973" i="2"/>
  <c r="AM973" i="2"/>
  <c r="AY972" i="2"/>
  <c r="AX972" i="2"/>
  <c r="AW972" i="2"/>
  <c r="AV972" i="2"/>
  <c r="AU972" i="2"/>
  <c r="AT972" i="2"/>
  <c r="AR972" i="2"/>
  <c r="AQ972" i="2"/>
  <c r="AP972" i="2"/>
  <c r="AO972" i="2"/>
  <c r="AN972" i="2"/>
  <c r="AM972" i="2"/>
  <c r="AY971" i="2"/>
  <c r="AX971" i="2"/>
  <c r="AW971" i="2"/>
  <c r="AV971" i="2"/>
  <c r="AU971" i="2"/>
  <c r="AT971" i="2"/>
  <c r="AR971" i="2"/>
  <c r="AQ971" i="2"/>
  <c r="AP971" i="2"/>
  <c r="AO971" i="2"/>
  <c r="AN971" i="2"/>
  <c r="AM971" i="2"/>
  <c r="AY970" i="2"/>
  <c r="AX970" i="2"/>
  <c r="AW970" i="2"/>
  <c r="AV970" i="2"/>
  <c r="AU970" i="2"/>
  <c r="AT970" i="2"/>
  <c r="AR970" i="2"/>
  <c r="AQ970" i="2"/>
  <c r="AP970" i="2"/>
  <c r="AO970" i="2"/>
  <c r="AN970" i="2"/>
  <c r="AM970" i="2"/>
  <c r="AY969" i="2"/>
  <c r="AX969" i="2"/>
  <c r="AW969" i="2"/>
  <c r="AV969" i="2"/>
  <c r="AU969" i="2"/>
  <c r="AT969" i="2"/>
  <c r="AR969" i="2"/>
  <c r="AQ969" i="2"/>
  <c r="AP969" i="2"/>
  <c r="AO969" i="2"/>
  <c r="AN969" i="2"/>
  <c r="AM969" i="2"/>
  <c r="AG969" i="2"/>
  <c r="O969" i="2"/>
  <c r="AY968" i="2"/>
  <c r="AX968" i="2"/>
  <c r="AW968" i="2"/>
  <c r="AV968" i="2"/>
  <c r="AU968" i="2"/>
  <c r="AT968" i="2"/>
  <c r="AR968" i="2"/>
  <c r="AQ968" i="2"/>
  <c r="AP968" i="2"/>
  <c r="AO968" i="2"/>
  <c r="AN968" i="2"/>
  <c r="AM968" i="2"/>
  <c r="AY967" i="2"/>
  <c r="AX967" i="2"/>
  <c r="AW967" i="2"/>
  <c r="AV967" i="2"/>
  <c r="AU967" i="2"/>
  <c r="AT967" i="2"/>
  <c r="AR967" i="2"/>
  <c r="AQ967" i="2"/>
  <c r="AP967" i="2"/>
  <c r="AO967" i="2"/>
  <c r="AN967" i="2"/>
  <c r="AM967" i="2"/>
  <c r="AY966" i="2"/>
  <c r="AX966" i="2"/>
  <c r="AW966" i="2"/>
  <c r="AV966" i="2"/>
  <c r="AU966" i="2"/>
  <c r="AT966" i="2"/>
  <c r="AR966" i="2"/>
  <c r="AQ966" i="2"/>
  <c r="AP966" i="2"/>
  <c r="AO966" i="2"/>
  <c r="AN966" i="2"/>
  <c r="AM966" i="2"/>
  <c r="AY965" i="2"/>
  <c r="AX965" i="2"/>
  <c r="AW965" i="2"/>
  <c r="AV965" i="2"/>
  <c r="AU965" i="2"/>
  <c r="AT965" i="2"/>
  <c r="AR965" i="2"/>
  <c r="AQ965" i="2"/>
  <c r="AP965" i="2"/>
  <c r="AO965" i="2"/>
  <c r="AN965" i="2"/>
  <c r="AM965" i="2"/>
  <c r="AY964" i="2"/>
  <c r="AX964" i="2"/>
  <c r="AW964" i="2"/>
  <c r="AV964" i="2"/>
  <c r="AU964" i="2"/>
  <c r="AT964" i="2"/>
  <c r="AR964" i="2"/>
  <c r="AQ964" i="2"/>
  <c r="AP964" i="2"/>
  <c r="AO964" i="2"/>
  <c r="AN964" i="2"/>
  <c r="AM964" i="2"/>
  <c r="AY963" i="2"/>
  <c r="AX963" i="2"/>
  <c r="AW963" i="2"/>
  <c r="AV963" i="2"/>
  <c r="AU963" i="2"/>
  <c r="AT963" i="2"/>
  <c r="AR963" i="2"/>
  <c r="AQ963" i="2"/>
  <c r="AP963" i="2"/>
  <c r="AO963" i="2"/>
  <c r="AN963" i="2"/>
  <c r="AM963" i="2"/>
  <c r="AY962" i="2"/>
  <c r="AX962" i="2"/>
  <c r="AW962" i="2"/>
  <c r="AV962" i="2"/>
  <c r="AU962" i="2"/>
  <c r="AT962" i="2"/>
  <c r="AR962" i="2"/>
  <c r="AQ962" i="2"/>
  <c r="AP962" i="2"/>
  <c r="AO962" i="2"/>
  <c r="AN962" i="2"/>
  <c r="AM962" i="2"/>
  <c r="AY961" i="2"/>
  <c r="AX961" i="2"/>
  <c r="AW961" i="2"/>
  <c r="AV961" i="2"/>
  <c r="AU961" i="2"/>
  <c r="AT961" i="2"/>
  <c r="AR961" i="2"/>
  <c r="AQ961" i="2"/>
  <c r="AP961" i="2"/>
  <c r="AO961" i="2"/>
  <c r="AN961" i="2"/>
  <c r="AM961" i="2"/>
  <c r="AG961" i="2"/>
  <c r="O961" i="2"/>
  <c r="AY960" i="2"/>
  <c r="AX960" i="2"/>
  <c r="AW960" i="2"/>
  <c r="AV960" i="2"/>
  <c r="AU960" i="2"/>
  <c r="AT960" i="2"/>
  <c r="AR960" i="2"/>
  <c r="AQ960" i="2"/>
  <c r="AP960" i="2"/>
  <c r="AO960" i="2"/>
  <c r="AN960" i="2"/>
  <c r="AM960" i="2"/>
  <c r="AY959" i="2"/>
  <c r="AX959" i="2"/>
  <c r="AW959" i="2"/>
  <c r="AV959" i="2"/>
  <c r="AU959" i="2"/>
  <c r="AT959" i="2"/>
  <c r="AR959" i="2"/>
  <c r="AQ959" i="2"/>
  <c r="AP959" i="2"/>
  <c r="AO959" i="2"/>
  <c r="AN959" i="2"/>
  <c r="AM959" i="2"/>
  <c r="AY958" i="2"/>
  <c r="AX958" i="2"/>
  <c r="AW958" i="2"/>
  <c r="AV958" i="2"/>
  <c r="AU958" i="2"/>
  <c r="AT958" i="2"/>
  <c r="AR958" i="2"/>
  <c r="AQ958" i="2"/>
  <c r="AP958" i="2"/>
  <c r="AO958" i="2"/>
  <c r="AN958" i="2"/>
  <c r="AM958" i="2"/>
  <c r="AY957" i="2"/>
  <c r="AX957" i="2"/>
  <c r="AW957" i="2"/>
  <c r="AV957" i="2"/>
  <c r="AU957" i="2"/>
  <c r="AT957" i="2"/>
  <c r="AR957" i="2"/>
  <c r="AQ957" i="2"/>
  <c r="AP957" i="2"/>
  <c r="AO957" i="2"/>
  <c r="AN957" i="2"/>
  <c r="AM957" i="2"/>
  <c r="AY956" i="2"/>
  <c r="AX956" i="2"/>
  <c r="AW956" i="2"/>
  <c r="AV956" i="2"/>
  <c r="AU956" i="2"/>
  <c r="AT956" i="2"/>
  <c r="AR956" i="2"/>
  <c r="AQ956" i="2"/>
  <c r="AP956" i="2"/>
  <c r="AO956" i="2"/>
  <c r="AN956" i="2"/>
  <c r="AM956" i="2"/>
  <c r="AY955" i="2"/>
  <c r="AX955" i="2"/>
  <c r="AW955" i="2"/>
  <c r="AV955" i="2"/>
  <c r="AU955" i="2"/>
  <c r="AT955" i="2"/>
  <c r="AR955" i="2"/>
  <c r="AQ955" i="2"/>
  <c r="AP955" i="2"/>
  <c r="AO955" i="2"/>
  <c r="AN955" i="2"/>
  <c r="AM955" i="2"/>
  <c r="AY954" i="2"/>
  <c r="AX954" i="2"/>
  <c r="AW954" i="2"/>
  <c r="AV954" i="2"/>
  <c r="AU954" i="2"/>
  <c r="AT954" i="2"/>
  <c r="AR954" i="2"/>
  <c r="AQ954" i="2"/>
  <c r="AP954" i="2"/>
  <c r="AO954" i="2"/>
  <c r="AN954" i="2"/>
  <c r="AM954" i="2"/>
  <c r="AY953" i="2"/>
  <c r="AX953" i="2"/>
  <c r="AW953" i="2"/>
  <c r="AV953" i="2"/>
  <c r="AU953" i="2"/>
  <c r="AT953" i="2"/>
  <c r="AR953" i="2"/>
  <c r="AQ953" i="2"/>
  <c r="AP953" i="2"/>
  <c r="AO953" i="2"/>
  <c r="AN953" i="2"/>
  <c r="AM953" i="2"/>
  <c r="AG953" i="2"/>
  <c r="O953" i="2"/>
  <c r="AY952" i="2"/>
  <c r="AX952" i="2"/>
  <c r="AW952" i="2"/>
  <c r="AV952" i="2"/>
  <c r="AU952" i="2"/>
  <c r="AT952" i="2"/>
  <c r="AR952" i="2"/>
  <c r="AQ952" i="2"/>
  <c r="AP952" i="2"/>
  <c r="AO952" i="2"/>
  <c r="AN952" i="2"/>
  <c r="AM952" i="2"/>
  <c r="AY951" i="2"/>
  <c r="AX951" i="2"/>
  <c r="AW951" i="2"/>
  <c r="AV951" i="2"/>
  <c r="AU951" i="2"/>
  <c r="AT951" i="2"/>
  <c r="AR951" i="2"/>
  <c r="AQ951" i="2"/>
  <c r="AP951" i="2"/>
  <c r="AO951" i="2"/>
  <c r="AN951" i="2"/>
  <c r="AM951" i="2"/>
  <c r="AY950" i="2"/>
  <c r="AX950" i="2"/>
  <c r="AW950" i="2"/>
  <c r="AV950" i="2"/>
  <c r="AU950" i="2"/>
  <c r="AT950" i="2"/>
  <c r="AR950" i="2"/>
  <c r="AQ950" i="2"/>
  <c r="AP950" i="2"/>
  <c r="AO950" i="2"/>
  <c r="AN950" i="2"/>
  <c r="AM950" i="2"/>
  <c r="AY949" i="2"/>
  <c r="AX949" i="2"/>
  <c r="AW949" i="2"/>
  <c r="AV949" i="2"/>
  <c r="AU949" i="2"/>
  <c r="AT949" i="2"/>
  <c r="AR949" i="2"/>
  <c r="AQ949" i="2"/>
  <c r="AP949" i="2"/>
  <c r="AO949" i="2"/>
  <c r="AN949" i="2"/>
  <c r="AM949" i="2"/>
  <c r="AY948" i="2"/>
  <c r="AX948" i="2"/>
  <c r="AW948" i="2"/>
  <c r="AV948" i="2"/>
  <c r="AU948" i="2"/>
  <c r="AT948" i="2"/>
  <c r="AR948" i="2"/>
  <c r="AQ948" i="2"/>
  <c r="AP948" i="2"/>
  <c r="AO948" i="2"/>
  <c r="AN948" i="2"/>
  <c r="AM948" i="2"/>
  <c r="AY947" i="2"/>
  <c r="AX947" i="2"/>
  <c r="AW947" i="2"/>
  <c r="AV947" i="2"/>
  <c r="AU947" i="2"/>
  <c r="AT947" i="2"/>
  <c r="AR947" i="2"/>
  <c r="AQ947" i="2"/>
  <c r="AP947" i="2"/>
  <c r="AO947" i="2"/>
  <c r="AN947" i="2"/>
  <c r="AM947" i="2"/>
  <c r="AY946" i="2"/>
  <c r="AX946" i="2"/>
  <c r="AW946" i="2"/>
  <c r="AV946" i="2"/>
  <c r="AU946" i="2"/>
  <c r="AT946" i="2"/>
  <c r="AR946" i="2"/>
  <c r="AQ946" i="2"/>
  <c r="AP946" i="2"/>
  <c r="AO946" i="2"/>
  <c r="AN946" i="2"/>
  <c r="AM946" i="2"/>
  <c r="AY945" i="2"/>
  <c r="AX945" i="2"/>
  <c r="AW945" i="2"/>
  <c r="AV945" i="2"/>
  <c r="AU945" i="2"/>
  <c r="AT945" i="2"/>
  <c r="AR945" i="2"/>
  <c r="AQ945" i="2"/>
  <c r="AP945" i="2"/>
  <c r="AO945" i="2"/>
  <c r="AN945" i="2"/>
  <c r="AM945" i="2"/>
  <c r="AG945" i="2"/>
  <c r="O945" i="2"/>
  <c r="AY944" i="2"/>
  <c r="AX944" i="2"/>
  <c r="AW944" i="2"/>
  <c r="AV944" i="2"/>
  <c r="AU944" i="2"/>
  <c r="AT944" i="2"/>
  <c r="AR944" i="2"/>
  <c r="AQ944" i="2"/>
  <c r="AP944" i="2"/>
  <c r="AO944" i="2"/>
  <c r="AN944" i="2"/>
  <c r="AM944" i="2"/>
  <c r="AY943" i="2"/>
  <c r="AX943" i="2"/>
  <c r="AW943" i="2"/>
  <c r="AV943" i="2"/>
  <c r="AU943" i="2"/>
  <c r="AT943" i="2"/>
  <c r="AR943" i="2"/>
  <c r="AQ943" i="2"/>
  <c r="AP943" i="2"/>
  <c r="AO943" i="2"/>
  <c r="AN943" i="2"/>
  <c r="AM943" i="2"/>
  <c r="AY942" i="2"/>
  <c r="AX942" i="2"/>
  <c r="AW942" i="2"/>
  <c r="AV942" i="2"/>
  <c r="AU942" i="2"/>
  <c r="AT942" i="2"/>
  <c r="AR942" i="2"/>
  <c r="AQ942" i="2"/>
  <c r="AP942" i="2"/>
  <c r="AO942" i="2"/>
  <c r="AN942" i="2"/>
  <c r="AM942" i="2"/>
  <c r="AY941" i="2"/>
  <c r="AX941" i="2"/>
  <c r="AW941" i="2"/>
  <c r="AV941" i="2"/>
  <c r="AU941" i="2"/>
  <c r="AT941" i="2"/>
  <c r="AR941" i="2"/>
  <c r="AQ941" i="2"/>
  <c r="AP941" i="2"/>
  <c r="AO941" i="2"/>
  <c r="AN941" i="2"/>
  <c r="AM941" i="2"/>
  <c r="AY940" i="2"/>
  <c r="AX940" i="2"/>
  <c r="AW940" i="2"/>
  <c r="AV940" i="2"/>
  <c r="AU940" i="2"/>
  <c r="AT940" i="2"/>
  <c r="AR940" i="2"/>
  <c r="AQ940" i="2"/>
  <c r="AP940" i="2"/>
  <c r="AO940" i="2"/>
  <c r="AN940" i="2"/>
  <c r="AM940" i="2"/>
  <c r="AY939" i="2"/>
  <c r="AX939" i="2"/>
  <c r="AW939" i="2"/>
  <c r="AV939" i="2"/>
  <c r="AU939" i="2"/>
  <c r="AT939" i="2"/>
  <c r="AR939" i="2"/>
  <c r="AQ939" i="2"/>
  <c r="AP939" i="2"/>
  <c r="AO939" i="2"/>
  <c r="AN939" i="2"/>
  <c r="AM939" i="2"/>
  <c r="AY938" i="2"/>
  <c r="AX938" i="2"/>
  <c r="AW938" i="2"/>
  <c r="AV938" i="2"/>
  <c r="AU938" i="2"/>
  <c r="AT938" i="2"/>
  <c r="AR938" i="2"/>
  <c r="AQ938" i="2"/>
  <c r="AP938" i="2"/>
  <c r="AO938" i="2"/>
  <c r="AN938" i="2"/>
  <c r="AM938" i="2"/>
  <c r="AY937" i="2"/>
  <c r="AX937" i="2"/>
  <c r="AW937" i="2"/>
  <c r="AV937" i="2"/>
  <c r="AU937" i="2"/>
  <c r="AT937" i="2"/>
  <c r="AR937" i="2"/>
  <c r="AQ937" i="2"/>
  <c r="AP937" i="2"/>
  <c r="AO937" i="2"/>
  <c r="AN937" i="2"/>
  <c r="AM937" i="2"/>
  <c r="AG937" i="2"/>
  <c r="O937" i="2"/>
  <c r="AY936" i="2"/>
  <c r="AX936" i="2"/>
  <c r="AW936" i="2"/>
  <c r="AV936" i="2"/>
  <c r="AU936" i="2"/>
  <c r="AT936" i="2"/>
  <c r="AR936" i="2"/>
  <c r="AQ936" i="2"/>
  <c r="AP936" i="2"/>
  <c r="AO936" i="2"/>
  <c r="AN936" i="2"/>
  <c r="AM936" i="2"/>
  <c r="AY935" i="2"/>
  <c r="AX935" i="2"/>
  <c r="AW935" i="2"/>
  <c r="AV935" i="2"/>
  <c r="AU935" i="2"/>
  <c r="AT935" i="2"/>
  <c r="AR935" i="2"/>
  <c r="AQ935" i="2"/>
  <c r="AP935" i="2"/>
  <c r="AO935" i="2"/>
  <c r="AN935" i="2"/>
  <c r="AM935" i="2"/>
  <c r="AY934" i="2"/>
  <c r="AX934" i="2"/>
  <c r="AW934" i="2"/>
  <c r="AV934" i="2"/>
  <c r="AU934" i="2"/>
  <c r="AT934" i="2"/>
  <c r="AR934" i="2"/>
  <c r="AQ934" i="2"/>
  <c r="AP934" i="2"/>
  <c r="AO934" i="2"/>
  <c r="AN934" i="2"/>
  <c r="AM934" i="2"/>
  <c r="AY933" i="2"/>
  <c r="AX933" i="2"/>
  <c r="AW933" i="2"/>
  <c r="AV933" i="2"/>
  <c r="AU933" i="2"/>
  <c r="AT933" i="2"/>
  <c r="AR933" i="2"/>
  <c r="AQ933" i="2"/>
  <c r="AP933" i="2"/>
  <c r="AO933" i="2"/>
  <c r="AN933" i="2"/>
  <c r="AM933" i="2"/>
  <c r="AY932" i="2"/>
  <c r="AX932" i="2"/>
  <c r="AW932" i="2"/>
  <c r="AV932" i="2"/>
  <c r="AU932" i="2"/>
  <c r="AT932" i="2"/>
  <c r="AR932" i="2"/>
  <c r="AQ932" i="2"/>
  <c r="AP932" i="2"/>
  <c r="AO932" i="2"/>
  <c r="AN932" i="2"/>
  <c r="AM932" i="2"/>
  <c r="AY931" i="2"/>
  <c r="AX931" i="2"/>
  <c r="AW931" i="2"/>
  <c r="AV931" i="2"/>
  <c r="AU931" i="2"/>
  <c r="AT931" i="2"/>
  <c r="AR931" i="2"/>
  <c r="AQ931" i="2"/>
  <c r="AP931" i="2"/>
  <c r="AO931" i="2"/>
  <c r="AN931" i="2"/>
  <c r="AM931" i="2"/>
  <c r="AY930" i="2"/>
  <c r="AX930" i="2"/>
  <c r="AW930" i="2"/>
  <c r="AV930" i="2"/>
  <c r="AU930" i="2"/>
  <c r="AT930" i="2"/>
  <c r="AR930" i="2"/>
  <c r="AQ930" i="2"/>
  <c r="AP930" i="2"/>
  <c r="AO930" i="2"/>
  <c r="AN930" i="2"/>
  <c r="AM930" i="2"/>
  <c r="AY929" i="2"/>
  <c r="AX929" i="2"/>
  <c r="AW929" i="2"/>
  <c r="AV929" i="2"/>
  <c r="AU929" i="2"/>
  <c r="AT929" i="2"/>
  <c r="AR929" i="2"/>
  <c r="AQ929" i="2"/>
  <c r="AP929" i="2"/>
  <c r="AO929" i="2"/>
  <c r="AN929" i="2"/>
  <c r="AM929" i="2"/>
  <c r="AG929" i="2"/>
  <c r="O929" i="2"/>
  <c r="AY928" i="2"/>
  <c r="AX928" i="2"/>
  <c r="AW928" i="2"/>
  <c r="AV928" i="2"/>
  <c r="AU928" i="2"/>
  <c r="AT928" i="2"/>
  <c r="AR928" i="2"/>
  <c r="AQ928" i="2"/>
  <c r="AP928" i="2"/>
  <c r="AO928" i="2"/>
  <c r="AN928" i="2"/>
  <c r="AM928" i="2"/>
  <c r="AY927" i="2"/>
  <c r="AX927" i="2"/>
  <c r="AW927" i="2"/>
  <c r="AV927" i="2"/>
  <c r="AU927" i="2"/>
  <c r="AT927" i="2"/>
  <c r="AR927" i="2"/>
  <c r="AQ927" i="2"/>
  <c r="AP927" i="2"/>
  <c r="AO927" i="2"/>
  <c r="AN927" i="2"/>
  <c r="AM927" i="2"/>
  <c r="AY926" i="2"/>
  <c r="AX926" i="2"/>
  <c r="AW926" i="2"/>
  <c r="AV926" i="2"/>
  <c r="AU926" i="2"/>
  <c r="AT926" i="2"/>
  <c r="AR926" i="2"/>
  <c r="AQ926" i="2"/>
  <c r="AP926" i="2"/>
  <c r="AO926" i="2"/>
  <c r="AN926" i="2"/>
  <c r="AM926" i="2"/>
  <c r="AY925" i="2"/>
  <c r="AX925" i="2"/>
  <c r="AW925" i="2"/>
  <c r="AV925" i="2"/>
  <c r="AU925" i="2"/>
  <c r="AT925" i="2"/>
  <c r="AR925" i="2"/>
  <c r="AQ925" i="2"/>
  <c r="AP925" i="2"/>
  <c r="AO925" i="2"/>
  <c r="AN925" i="2"/>
  <c r="AM925" i="2"/>
  <c r="AY924" i="2"/>
  <c r="AX924" i="2"/>
  <c r="AW924" i="2"/>
  <c r="AV924" i="2"/>
  <c r="AU924" i="2"/>
  <c r="AT924" i="2"/>
  <c r="AR924" i="2"/>
  <c r="AQ924" i="2"/>
  <c r="AP924" i="2"/>
  <c r="AO924" i="2"/>
  <c r="AN924" i="2"/>
  <c r="AM924" i="2"/>
  <c r="AY923" i="2"/>
  <c r="AX923" i="2"/>
  <c r="AW923" i="2"/>
  <c r="AV923" i="2"/>
  <c r="AU923" i="2"/>
  <c r="AT923" i="2"/>
  <c r="AR923" i="2"/>
  <c r="AQ923" i="2"/>
  <c r="AP923" i="2"/>
  <c r="AO923" i="2"/>
  <c r="AN923" i="2"/>
  <c r="AM923" i="2"/>
  <c r="AY922" i="2"/>
  <c r="AX922" i="2"/>
  <c r="AW922" i="2"/>
  <c r="AV922" i="2"/>
  <c r="AU922" i="2"/>
  <c r="AT922" i="2"/>
  <c r="AR922" i="2"/>
  <c r="AQ922" i="2"/>
  <c r="AP922" i="2"/>
  <c r="AO922" i="2"/>
  <c r="AN922" i="2"/>
  <c r="AM922" i="2"/>
  <c r="AY921" i="2"/>
  <c r="AX921" i="2"/>
  <c r="AW921" i="2"/>
  <c r="AV921" i="2"/>
  <c r="AU921" i="2"/>
  <c r="AT921" i="2"/>
  <c r="AR921" i="2"/>
  <c r="AQ921" i="2"/>
  <c r="AP921" i="2"/>
  <c r="AO921" i="2"/>
  <c r="AN921" i="2"/>
  <c r="AM921" i="2"/>
  <c r="AG921" i="2"/>
  <c r="O921" i="2"/>
  <c r="AY920" i="2"/>
  <c r="AX920" i="2"/>
  <c r="AW920" i="2"/>
  <c r="AV920" i="2"/>
  <c r="AU920" i="2"/>
  <c r="AT920" i="2"/>
  <c r="AR920" i="2"/>
  <c r="AQ920" i="2"/>
  <c r="AP920" i="2"/>
  <c r="AO920" i="2"/>
  <c r="AN920" i="2"/>
  <c r="AM920" i="2"/>
  <c r="AY919" i="2"/>
  <c r="AX919" i="2"/>
  <c r="AW919" i="2"/>
  <c r="AV919" i="2"/>
  <c r="AU919" i="2"/>
  <c r="AT919" i="2"/>
  <c r="AR919" i="2"/>
  <c r="AQ919" i="2"/>
  <c r="AP919" i="2"/>
  <c r="AO919" i="2"/>
  <c r="AN919" i="2"/>
  <c r="AM919" i="2"/>
  <c r="AY918" i="2"/>
  <c r="AX918" i="2"/>
  <c r="AW918" i="2"/>
  <c r="AV918" i="2"/>
  <c r="AU918" i="2"/>
  <c r="AT918" i="2"/>
  <c r="AR918" i="2"/>
  <c r="AQ918" i="2"/>
  <c r="AP918" i="2"/>
  <c r="AO918" i="2"/>
  <c r="AN918" i="2"/>
  <c r="AM918" i="2"/>
  <c r="AY917" i="2"/>
  <c r="AX917" i="2"/>
  <c r="AW917" i="2"/>
  <c r="AV917" i="2"/>
  <c r="AU917" i="2"/>
  <c r="AT917" i="2"/>
  <c r="AR917" i="2"/>
  <c r="AQ917" i="2"/>
  <c r="AP917" i="2"/>
  <c r="AO917" i="2"/>
  <c r="AN917" i="2"/>
  <c r="AM917" i="2"/>
  <c r="AY916" i="2"/>
  <c r="AX916" i="2"/>
  <c r="AW916" i="2"/>
  <c r="AV916" i="2"/>
  <c r="AU916" i="2"/>
  <c r="AT916" i="2"/>
  <c r="AR916" i="2"/>
  <c r="AQ916" i="2"/>
  <c r="AP916" i="2"/>
  <c r="AO916" i="2"/>
  <c r="AN916" i="2"/>
  <c r="AM916" i="2"/>
  <c r="AY915" i="2"/>
  <c r="AX915" i="2"/>
  <c r="AW915" i="2"/>
  <c r="AV915" i="2"/>
  <c r="AU915" i="2"/>
  <c r="AT915" i="2"/>
  <c r="AR915" i="2"/>
  <c r="AQ915" i="2"/>
  <c r="AP915" i="2"/>
  <c r="AO915" i="2"/>
  <c r="AN915" i="2"/>
  <c r="AM915" i="2"/>
  <c r="AY914" i="2"/>
  <c r="AX914" i="2"/>
  <c r="AW914" i="2"/>
  <c r="AV914" i="2"/>
  <c r="AU914" i="2"/>
  <c r="AT914" i="2"/>
  <c r="AR914" i="2"/>
  <c r="AQ914" i="2"/>
  <c r="AP914" i="2"/>
  <c r="AO914" i="2"/>
  <c r="AN914" i="2"/>
  <c r="AM914" i="2"/>
  <c r="AY913" i="2"/>
  <c r="AX913" i="2"/>
  <c r="AW913" i="2"/>
  <c r="AV913" i="2"/>
  <c r="AU913" i="2"/>
  <c r="AT913" i="2"/>
  <c r="AR913" i="2"/>
  <c r="AQ913" i="2"/>
  <c r="AP913" i="2"/>
  <c r="AO913" i="2"/>
  <c r="AN913" i="2"/>
  <c r="AM913" i="2"/>
  <c r="AG913" i="2"/>
  <c r="O913" i="2"/>
  <c r="AY912" i="2"/>
  <c r="AX912" i="2"/>
  <c r="AW912" i="2"/>
  <c r="AV912" i="2"/>
  <c r="AU912" i="2"/>
  <c r="AT912" i="2"/>
  <c r="AR912" i="2"/>
  <c r="AQ912" i="2"/>
  <c r="AP912" i="2"/>
  <c r="AO912" i="2"/>
  <c r="AN912" i="2"/>
  <c r="AM912" i="2"/>
  <c r="AY911" i="2"/>
  <c r="AX911" i="2"/>
  <c r="AW911" i="2"/>
  <c r="AV911" i="2"/>
  <c r="AU911" i="2"/>
  <c r="AT911" i="2"/>
  <c r="AR911" i="2"/>
  <c r="AQ911" i="2"/>
  <c r="AP911" i="2"/>
  <c r="AO911" i="2"/>
  <c r="AN911" i="2"/>
  <c r="AM911" i="2"/>
  <c r="AY910" i="2"/>
  <c r="AX910" i="2"/>
  <c r="AW910" i="2"/>
  <c r="AV910" i="2"/>
  <c r="AU910" i="2"/>
  <c r="AT910" i="2"/>
  <c r="AR910" i="2"/>
  <c r="AQ910" i="2"/>
  <c r="AP910" i="2"/>
  <c r="AO910" i="2"/>
  <c r="AN910" i="2"/>
  <c r="AM910" i="2"/>
  <c r="AY909" i="2"/>
  <c r="AX909" i="2"/>
  <c r="AW909" i="2"/>
  <c r="AV909" i="2"/>
  <c r="AU909" i="2"/>
  <c r="AT909" i="2"/>
  <c r="AR909" i="2"/>
  <c r="AQ909" i="2"/>
  <c r="AP909" i="2"/>
  <c r="AO909" i="2"/>
  <c r="AN909" i="2"/>
  <c r="AM909" i="2"/>
  <c r="AY908" i="2"/>
  <c r="AX908" i="2"/>
  <c r="AW908" i="2"/>
  <c r="AV908" i="2"/>
  <c r="AU908" i="2"/>
  <c r="AT908" i="2"/>
  <c r="AR908" i="2"/>
  <c r="AQ908" i="2"/>
  <c r="AP908" i="2"/>
  <c r="AO908" i="2"/>
  <c r="AN908" i="2"/>
  <c r="AM908" i="2"/>
  <c r="AY907" i="2"/>
  <c r="AX907" i="2"/>
  <c r="AW907" i="2"/>
  <c r="AV907" i="2"/>
  <c r="AU907" i="2"/>
  <c r="AT907" i="2"/>
  <c r="AR907" i="2"/>
  <c r="AQ907" i="2"/>
  <c r="AP907" i="2"/>
  <c r="AO907" i="2"/>
  <c r="AN907" i="2"/>
  <c r="AM907" i="2"/>
  <c r="AY906" i="2"/>
  <c r="AX906" i="2"/>
  <c r="AW906" i="2"/>
  <c r="AV906" i="2"/>
  <c r="AU906" i="2"/>
  <c r="AT906" i="2"/>
  <c r="AR906" i="2"/>
  <c r="AQ906" i="2"/>
  <c r="AP906" i="2"/>
  <c r="AO906" i="2"/>
  <c r="AN906" i="2"/>
  <c r="AM906" i="2"/>
  <c r="AY905" i="2"/>
  <c r="AX905" i="2"/>
  <c r="AW905" i="2"/>
  <c r="AV905" i="2"/>
  <c r="AU905" i="2"/>
  <c r="AT905" i="2"/>
  <c r="AR905" i="2"/>
  <c r="AQ905" i="2"/>
  <c r="AP905" i="2"/>
  <c r="AO905" i="2"/>
  <c r="AN905" i="2"/>
  <c r="AM905" i="2"/>
  <c r="AG905" i="2"/>
  <c r="O905" i="2"/>
  <c r="AY904" i="2"/>
  <c r="AX904" i="2"/>
  <c r="AW904" i="2"/>
  <c r="AV904" i="2"/>
  <c r="AU904" i="2"/>
  <c r="AT904" i="2"/>
  <c r="AR904" i="2"/>
  <c r="AQ904" i="2"/>
  <c r="AP904" i="2"/>
  <c r="AO904" i="2"/>
  <c r="AN904" i="2"/>
  <c r="AM904" i="2"/>
  <c r="AY903" i="2"/>
  <c r="AX903" i="2"/>
  <c r="AW903" i="2"/>
  <c r="AV903" i="2"/>
  <c r="AU903" i="2"/>
  <c r="AT903" i="2"/>
  <c r="AR903" i="2"/>
  <c r="AQ903" i="2"/>
  <c r="AP903" i="2"/>
  <c r="AO903" i="2"/>
  <c r="AN903" i="2"/>
  <c r="AM903" i="2"/>
  <c r="AY902" i="2"/>
  <c r="AX902" i="2"/>
  <c r="AW902" i="2"/>
  <c r="AV902" i="2"/>
  <c r="AU902" i="2"/>
  <c r="AT902" i="2"/>
  <c r="AR902" i="2"/>
  <c r="AQ902" i="2"/>
  <c r="AP902" i="2"/>
  <c r="AO902" i="2"/>
  <c r="AN902" i="2"/>
  <c r="AM902" i="2"/>
  <c r="AY901" i="2"/>
  <c r="AX901" i="2"/>
  <c r="AW901" i="2"/>
  <c r="AV901" i="2"/>
  <c r="AU901" i="2"/>
  <c r="AT901" i="2"/>
  <c r="AR901" i="2"/>
  <c r="AQ901" i="2"/>
  <c r="AP901" i="2"/>
  <c r="AO901" i="2"/>
  <c r="AN901" i="2"/>
  <c r="AM901" i="2"/>
  <c r="AY900" i="2"/>
  <c r="AX900" i="2"/>
  <c r="AW900" i="2"/>
  <c r="AV900" i="2"/>
  <c r="AU900" i="2"/>
  <c r="AT900" i="2"/>
  <c r="AR900" i="2"/>
  <c r="AQ900" i="2"/>
  <c r="AP900" i="2"/>
  <c r="AO900" i="2"/>
  <c r="AN900" i="2"/>
  <c r="AM900" i="2"/>
  <c r="AY899" i="2"/>
  <c r="AX899" i="2"/>
  <c r="AW899" i="2"/>
  <c r="AV899" i="2"/>
  <c r="AU899" i="2"/>
  <c r="AT899" i="2"/>
  <c r="AR899" i="2"/>
  <c r="AQ899" i="2"/>
  <c r="AP899" i="2"/>
  <c r="AO899" i="2"/>
  <c r="AN899" i="2"/>
  <c r="AM899" i="2"/>
  <c r="AY898" i="2"/>
  <c r="AX898" i="2"/>
  <c r="AW898" i="2"/>
  <c r="AV898" i="2"/>
  <c r="AU898" i="2"/>
  <c r="AT898" i="2"/>
  <c r="AR898" i="2"/>
  <c r="AQ898" i="2"/>
  <c r="AP898" i="2"/>
  <c r="AO898" i="2"/>
  <c r="AN898" i="2"/>
  <c r="AM898" i="2"/>
  <c r="AY897" i="2"/>
  <c r="AX897" i="2"/>
  <c r="AW897" i="2"/>
  <c r="AV897" i="2"/>
  <c r="AU897" i="2"/>
  <c r="AT897" i="2"/>
  <c r="AR897" i="2"/>
  <c r="AQ897" i="2"/>
  <c r="AP897" i="2"/>
  <c r="AO897" i="2"/>
  <c r="AN897" i="2"/>
  <c r="AM897" i="2"/>
  <c r="AG897" i="2"/>
  <c r="O897" i="2"/>
  <c r="AY896" i="2"/>
  <c r="AX896" i="2"/>
  <c r="AW896" i="2"/>
  <c r="AV896" i="2"/>
  <c r="AU896" i="2"/>
  <c r="AT896" i="2"/>
  <c r="AR896" i="2"/>
  <c r="AQ896" i="2"/>
  <c r="AP896" i="2"/>
  <c r="AO896" i="2"/>
  <c r="AN896" i="2"/>
  <c r="AM896" i="2"/>
  <c r="AY895" i="2"/>
  <c r="AX895" i="2"/>
  <c r="AW895" i="2"/>
  <c r="AV895" i="2"/>
  <c r="AU895" i="2"/>
  <c r="AT895" i="2"/>
  <c r="AR895" i="2"/>
  <c r="AQ895" i="2"/>
  <c r="AP895" i="2"/>
  <c r="AO895" i="2"/>
  <c r="AN895" i="2"/>
  <c r="AM895" i="2"/>
  <c r="AY894" i="2"/>
  <c r="AX894" i="2"/>
  <c r="AW894" i="2"/>
  <c r="AV894" i="2"/>
  <c r="AU894" i="2"/>
  <c r="AT894" i="2"/>
  <c r="AR894" i="2"/>
  <c r="AQ894" i="2"/>
  <c r="AP894" i="2"/>
  <c r="AO894" i="2"/>
  <c r="AN894" i="2"/>
  <c r="AM894" i="2"/>
  <c r="AY893" i="2"/>
  <c r="AX893" i="2"/>
  <c r="AW893" i="2"/>
  <c r="AV893" i="2"/>
  <c r="AU893" i="2"/>
  <c r="AT893" i="2"/>
  <c r="AR893" i="2"/>
  <c r="AQ893" i="2"/>
  <c r="AP893" i="2"/>
  <c r="AO893" i="2"/>
  <c r="AN893" i="2"/>
  <c r="AM893" i="2"/>
  <c r="AY892" i="2"/>
  <c r="AX892" i="2"/>
  <c r="AW892" i="2"/>
  <c r="AV892" i="2"/>
  <c r="AU892" i="2"/>
  <c r="AT892" i="2"/>
  <c r="AR892" i="2"/>
  <c r="AQ892" i="2"/>
  <c r="AP892" i="2"/>
  <c r="AO892" i="2"/>
  <c r="AN892" i="2"/>
  <c r="AM892" i="2"/>
  <c r="AY891" i="2"/>
  <c r="AX891" i="2"/>
  <c r="AW891" i="2"/>
  <c r="AV891" i="2"/>
  <c r="AU891" i="2"/>
  <c r="AT891" i="2"/>
  <c r="AR891" i="2"/>
  <c r="AQ891" i="2"/>
  <c r="AP891" i="2"/>
  <c r="AO891" i="2"/>
  <c r="AN891" i="2"/>
  <c r="AM891" i="2"/>
  <c r="AY890" i="2"/>
  <c r="AX890" i="2"/>
  <c r="AW890" i="2"/>
  <c r="AV890" i="2"/>
  <c r="AU890" i="2"/>
  <c r="AT890" i="2"/>
  <c r="AR890" i="2"/>
  <c r="AQ890" i="2"/>
  <c r="AP890" i="2"/>
  <c r="AO890" i="2"/>
  <c r="AN890" i="2"/>
  <c r="AM890" i="2"/>
  <c r="AY889" i="2"/>
  <c r="AX889" i="2"/>
  <c r="AW889" i="2"/>
  <c r="AV889" i="2"/>
  <c r="AU889" i="2"/>
  <c r="AT889" i="2"/>
  <c r="AR889" i="2"/>
  <c r="AQ889" i="2"/>
  <c r="AP889" i="2"/>
  <c r="AO889" i="2"/>
  <c r="AN889" i="2"/>
  <c r="AM889" i="2"/>
  <c r="AG889" i="2"/>
  <c r="O889" i="2"/>
  <c r="AY888" i="2"/>
  <c r="AX888" i="2"/>
  <c r="AW888" i="2"/>
  <c r="AV888" i="2"/>
  <c r="AU888" i="2"/>
  <c r="AT888" i="2"/>
  <c r="AR888" i="2"/>
  <c r="AQ888" i="2"/>
  <c r="AP888" i="2"/>
  <c r="AO888" i="2"/>
  <c r="AN888" i="2"/>
  <c r="AM888" i="2"/>
  <c r="AY887" i="2"/>
  <c r="AX887" i="2"/>
  <c r="AW887" i="2"/>
  <c r="AV887" i="2"/>
  <c r="AU887" i="2"/>
  <c r="AT887" i="2"/>
  <c r="AR887" i="2"/>
  <c r="AQ887" i="2"/>
  <c r="AP887" i="2"/>
  <c r="AO887" i="2"/>
  <c r="AN887" i="2"/>
  <c r="AM887" i="2"/>
  <c r="AY886" i="2"/>
  <c r="AX886" i="2"/>
  <c r="AW886" i="2"/>
  <c r="AV886" i="2"/>
  <c r="AU886" i="2"/>
  <c r="AT886" i="2"/>
  <c r="AR886" i="2"/>
  <c r="AQ886" i="2"/>
  <c r="AP886" i="2"/>
  <c r="AO886" i="2"/>
  <c r="AN886" i="2"/>
  <c r="AM886" i="2"/>
  <c r="AY885" i="2"/>
  <c r="AX885" i="2"/>
  <c r="AW885" i="2"/>
  <c r="AV885" i="2"/>
  <c r="AU885" i="2"/>
  <c r="AT885" i="2"/>
  <c r="AR885" i="2"/>
  <c r="AQ885" i="2"/>
  <c r="AP885" i="2"/>
  <c r="AO885" i="2"/>
  <c r="AN885" i="2"/>
  <c r="AM885" i="2"/>
  <c r="AY884" i="2"/>
  <c r="AX884" i="2"/>
  <c r="AW884" i="2"/>
  <c r="AV884" i="2"/>
  <c r="AU884" i="2"/>
  <c r="AT884" i="2"/>
  <c r="AR884" i="2"/>
  <c r="AQ884" i="2"/>
  <c r="AP884" i="2"/>
  <c r="AO884" i="2"/>
  <c r="AN884" i="2"/>
  <c r="AM884" i="2"/>
  <c r="AY883" i="2"/>
  <c r="AX883" i="2"/>
  <c r="AW883" i="2"/>
  <c r="AV883" i="2"/>
  <c r="AU883" i="2"/>
  <c r="AT883" i="2"/>
  <c r="AR883" i="2"/>
  <c r="AQ883" i="2"/>
  <c r="AP883" i="2"/>
  <c r="AO883" i="2"/>
  <c r="AN883" i="2"/>
  <c r="AM883" i="2"/>
  <c r="AY882" i="2"/>
  <c r="AX882" i="2"/>
  <c r="AW882" i="2"/>
  <c r="AV882" i="2"/>
  <c r="AU882" i="2"/>
  <c r="AT882" i="2"/>
  <c r="AR882" i="2"/>
  <c r="AQ882" i="2"/>
  <c r="AP882" i="2"/>
  <c r="AO882" i="2"/>
  <c r="AN882" i="2"/>
  <c r="AM882" i="2"/>
  <c r="AY881" i="2"/>
  <c r="AX881" i="2"/>
  <c r="AW881" i="2"/>
  <c r="AV881" i="2"/>
  <c r="AU881" i="2"/>
  <c r="AT881" i="2"/>
  <c r="AR881" i="2"/>
  <c r="AQ881" i="2"/>
  <c r="AP881" i="2"/>
  <c r="AO881" i="2"/>
  <c r="AN881" i="2"/>
  <c r="AM881" i="2"/>
  <c r="AG881" i="2"/>
  <c r="O881" i="2"/>
  <c r="AY880" i="2"/>
  <c r="AX880" i="2"/>
  <c r="AW880" i="2"/>
  <c r="AV880" i="2"/>
  <c r="AU880" i="2"/>
  <c r="AT880" i="2"/>
  <c r="AR880" i="2"/>
  <c r="AQ880" i="2"/>
  <c r="AP880" i="2"/>
  <c r="AO880" i="2"/>
  <c r="AN880" i="2"/>
  <c r="AM880" i="2"/>
  <c r="AY879" i="2"/>
  <c r="AX879" i="2"/>
  <c r="AW879" i="2"/>
  <c r="AV879" i="2"/>
  <c r="AU879" i="2"/>
  <c r="AT879" i="2"/>
  <c r="AR879" i="2"/>
  <c r="AQ879" i="2"/>
  <c r="AP879" i="2"/>
  <c r="AO879" i="2"/>
  <c r="AN879" i="2"/>
  <c r="AM879" i="2"/>
  <c r="AY878" i="2"/>
  <c r="AX878" i="2"/>
  <c r="AW878" i="2"/>
  <c r="AV878" i="2"/>
  <c r="AU878" i="2"/>
  <c r="AT878" i="2"/>
  <c r="AR878" i="2"/>
  <c r="AQ878" i="2"/>
  <c r="AP878" i="2"/>
  <c r="AO878" i="2"/>
  <c r="AN878" i="2"/>
  <c r="AM878" i="2"/>
  <c r="AY877" i="2"/>
  <c r="AX877" i="2"/>
  <c r="AW877" i="2"/>
  <c r="AV877" i="2"/>
  <c r="AU877" i="2"/>
  <c r="AT877" i="2"/>
  <c r="AR877" i="2"/>
  <c r="AQ877" i="2"/>
  <c r="AP877" i="2"/>
  <c r="AO877" i="2"/>
  <c r="AN877" i="2"/>
  <c r="AM877" i="2"/>
  <c r="AY876" i="2"/>
  <c r="AX876" i="2"/>
  <c r="AW876" i="2"/>
  <c r="AV876" i="2"/>
  <c r="AU876" i="2"/>
  <c r="AT876" i="2"/>
  <c r="AR876" i="2"/>
  <c r="AQ876" i="2"/>
  <c r="AP876" i="2"/>
  <c r="AO876" i="2"/>
  <c r="AN876" i="2"/>
  <c r="AM876" i="2"/>
  <c r="AY875" i="2"/>
  <c r="AX875" i="2"/>
  <c r="AW875" i="2"/>
  <c r="AV875" i="2"/>
  <c r="AU875" i="2"/>
  <c r="AT875" i="2"/>
  <c r="AR875" i="2"/>
  <c r="AQ875" i="2"/>
  <c r="AP875" i="2"/>
  <c r="AO875" i="2"/>
  <c r="AN875" i="2"/>
  <c r="AM875" i="2"/>
  <c r="AY874" i="2"/>
  <c r="AX874" i="2"/>
  <c r="AW874" i="2"/>
  <c r="AV874" i="2"/>
  <c r="AU874" i="2"/>
  <c r="AT874" i="2"/>
  <c r="AR874" i="2"/>
  <c r="AQ874" i="2"/>
  <c r="AP874" i="2"/>
  <c r="AO874" i="2"/>
  <c r="AN874" i="2"/>
  <c r="AM874" i="2"/>
  <c r="AY873" i="2"/>
  <c r="AX873" i="2"/>
  <c r="AW873" i="2"/>
  <c r="AV873" i="2"/>
  <c r="AU873" i="2"/>
  <c r="AT873" i="2"/>
  <c r="AR873" i="2"/>
  <c r="AQ873" i="2"/>
  <c r="AP873" i="2"/>
  <c r="AO873" i="2"/>
  <c r="AN873" i="2"/>
  <c r="AM873" i="2"/>
  <c r="AG873" i="2"/>
  <c r="O873" i="2"/>
  <c r="AY872" i="2"/>
  <c r="AX872" i="2"/>
  <c r="AW872" i="2"/>
  <c r="AV872" i="2"/>
  <c r="AU872" i="2"/>
  <c r="AT872" i="2"/>
  <c r="AR872" i="2"/>
  <c r="AQ872" i="2"/>
  <c r="AP872" i="2"/>
  <c r="AO872" i="2"/>
  <c r="AN872" i="2"/>
  <c r="AM872" i="2"/>
  <c r="AY871" i="2"/>
  <c r="AX871" i="2"/>
  <c r="AW871" i="2"/>
  <c r="AV871" i="2"/>
  <c r="AU871" i="2"/>
  <c r="AT871" i="2"/>
  <c r="AR871" i="2"/>
  <c r="AQ871" i="2"/>
  <c r="AP871" i="2"/>
  <c r="AO871" i="2"/>
  <c r="AN871" i="2"/>
  <c r="AM871" i="2"/>
  <c r="AY870" i="2"/>
  <c r="AX870" i="2"/>
  <c r="AW870" i="2"/>
  <c r="AV870" i="2"/>
  <c r="AU870" i="2"/>
  <c r="AT870" i="2"/>
  <c r="AR870" i="2"/>
  <c r="AQ870" i="2"/>
  <c r="AP870" i="2"/>
  <c r="AO870" i="2"/>
  <c r="AN870" i="2"/>
  <c r="AM870" i="2"/>
  <c r="AY869" i="2"/>
  <c r="AX869" i="2"/>
  <c r="AW869" i="2"/>
  <c r="AV869" i="2"/>
  <c r="AU869" i="2"/>
  <c r="AT869" i="2"/>
  <c r="AR869" i="2"/>
  <c r="AQ869" i="2"/>
  <c r="AP869" i="2"/>
  <c r="AO869" i="2"/>
  <c r="AN869" i="2"/>
  <c r="AM869" i="2"/>
  <c r="AY868" i="2"/>
  <c r="AX868" i="2"/>
  <c r="AW868" i="2"/>
  <c r="AV868" i="2"/>
  <c r="AU868" i="2"/>
  <c r="AT868" i="2"/>
  <c r="AR868" i="2"/>
  <c r="AQ868" i="2"/>
  <c r="AP868" i="2"/>
  <c r="AO868" i="2"/>
  <c r="AN868" i="2"/>
  <c r="AM868" i="2"/>
  <c r="AY867" i="2"/>
  <c r="AX867" i="2"/>
  <c r="AW867" i="2"/>
  <c r="AV867" i="2"/>
  <c r="AU867" i="2"/>
  <c r="AT867" i="2"/>
  <c r="AR867" i="2"/>
  <c r="AQ867" i="2"/>
  <c r="AP867" i="2"/>
  <c r="AO867" i="2"/>
  <c r="AN867" i="2"/>
  <c r="AM867" i="2"/>
  <c r="AY866" i="2"/>
  <c r="AX866" i="2"/>
  <c r="AW866" i="2"/>
  <c r="AV866" i="2"/>
  <c r="AU866" i="2"/>
  <c r="AT866" i="2"/>
  <c r="AR866" i="2"/>
  <c r="AQ866" i="2"/>
  <c r="AP866" i="2"/>
  <c r="AO866" i="2"/>
  <c r="AN866" i="2"/>
  <c r="AM866" i="2"/>
  <c r="AY865" i="2"/>
  <c r="AX865" i="2"/>
  <c r="AW865" i="2"/>
  <c r="AV865" i="2"/>
  <c r="AU865" i="2"/>
  <c r="AT865" i="2"/>
  <c r="AR865" i="2"/>
  <c r="AQ865" i="2"/>
  <c r="AP865" i="2"/>
  <c r="AO865" i="2"/>
  <c r="AN865" i="2"/>
  <c r="AM865" i="2"/>
  <c r="AG865" i="2"/>
  <c r="O865" i="2"/>
  <c r="AY864" i="2"/>
  <c r="AX864" i="2"/>
  <c r="AW864" i="2"/>
  <c r="AV864" i="2"/>
  <c r="AU864" i="2"/>
  <c r="AT864" i="2"/>
  <c r="AR864" i="2"/>
  <c r="AQ864" i="2"/>
  <c r="AP864" i="2"/>
  <c r="AO864" i="2"/>
  <c r="AN864" i="2"/>
  <c r="AM864" i="2"/>
  <c r="AY863" i="2"/>
  <c r="AX863" i="2"/>
  <c r="AW863" i="2"/>
  <c r="AV863" i="2"/>
  <c r="AU863" i="2"/>
  <c r="AT863" i="2"/>
  <c r="AR863" i="2"/>
  <c r="AQ863" i="2"/>
  <c r="AP863" i="2"/>
  <c r="AO863" i="2"/>
  <c r="AN863" i="2"/>
  <c r="AM863" i="2"/>
  <c r="AY862" i="2"/>
  <c r="AX862" i="2"/>
  <c r="AW862" i="2"/>
  <c r="AV862" i="2"/>
  <c r="AU862" i="2"/>
  <c r="AT862" i="2"/>
  <c r="AR862" i="2"/>
  <c r="AQ862" i="2"/>
  <c r="AP862" i="2"/>
  <c r="AO862" i="2"/>
  <c r="AN862" i="2"/>
  <c r="AM862" i="2"/>
  <c r="AY861" i="2"/>
  <c r="AX861" i="2"/>
  <c r="AW861" i="2"/>
  <c r="AV861" i="2"/>
  <c r="AU861" i="2"/>
  <c r="AT861" i="2"/>
  <c r="AR861" i="2"/>
  <c r="AQ861" i="2"/>
  <c r="AP861" i="2"/>
  <c r="AO861" i="2"/>
  <c r="AN861" i="2"/>
  <c r="AM861" i="2"/>
  <c r="AY860" i="2"/>
  <c r="AX860" i="2"/>
  <c r="AW860" i="2"/>
  <c r="AV860" i="2"/>
  <c r="AU860" i="2"/>
  <c r="AT860" i="2"/>
  <c r="AR860" i="2"/>
  <c r="AQ860" i="2"/>
  <c r="AP860" i="2"/>
  <c r="AO860" i="2"/>
  <c r="AN860" i="2"/>
  <c r="AM860" i="2"/>
  <c r="AY859" i="2"/>
  <c r="AX859" i="2"/>
  <c r="AW859" i="2"/>
  <c r="AV859" i="2"/>
  <c r="AU859" i="2"/>
  <c r="AT859" i="2"/>
  <c r="AR859" i="2"/>
  <c r="AQ859" i="2"/>
  <c r="AP859" i="2"/>
  <c r="AO859" i="2"/>
  <c r="AN859" i="2"/>
  <c r="AM859" i="2"/>
  <c r="AY858" i="2"/>
  <c r="AX858" i="2"/>
  <c r="AW858" i="2"/>
  <c r="AV858" i="2"/>
  <c r="AU858" i="2"/>
  <c r="AT858" i="2"/>
  <c r="AR858" i="2"/>
  <c r="AQ858" i="2"/>
  <c r="AP858" i="2"/>
  <c r="AO858" i="2"/>
  <c r="AN858" i="2"/>
  <c r="AM858" i="2"/>
  <c r="AY857" i="2"/>
  <c r="AX857" i="2"/>
  <c r="AW857" i="2"/>
  <c r="AV857" i="2"/>
  <c r="AU857" i="2"/>
  <c r="AT857" i="2"/>
  <c r="AR857" i="2"/>
  <c r="AQ857" i="2"/>
  <c r="AP857" i="2"/>
  <c r="AO857" i="2"/>
  <c r="AN857" i="2"/>
  <c r="AM857" i="2"/>
  <c r="AG857" i="2"/>
  <c r="O857" i="2"/>
  <c r="AY856" i="2"/>
  <c r="AX856" i="2"/>
  <c r="AW856" i="2"/>
  <c r="AV856" i="2"/>
  <c r="AU856" i="2"/>
  <c r="AT856" i="2"/>
  <c r="AR856" i="2"/>
  <c r="AQ856" i="2"/>
  <c r="AP856" i="2"/>
  <c r="AO856" i="2"/>
  <c r="AN856" i="2"/>
  <c r="AM856" i="2"/>
  <c r="AY855" i="2"/>
  <c r="AX855" i="2"/>
  <c r="AW855" i="2"/>
  <c r="AV855" i="2"/>
  <c r="AU855" i="2"/>
  <c r="AT855" i="2"/>
  <c r="AR855" i="2"/>
  <c r="AQ855" i="2"/>
  <c r="AP855" i="2"/>
  <c r="AO855" i="2"/>
  <c r="AN855" i="2"/>
  <c r="AM855" i="2"/>
  <c r="AY854" i="2"/>
  <c r="AX854" i="2"/>
  <c r="AW854" i="2"/>
  <c r="AV854" i="2"/>
  <c r="AU854" i="2"/>
  <c r="AT854" i="2"/>
  <c r="AR854" i="2"/>
  <c r="AQ854" i="2"/>
  <c r="AP854" i="2"/>
  <c r="AO854" i="2"/>
  <c r="AN854" i="2"/>
  <c r="AM854" i="2"/>
  <c r="AY853" i="2"/>
  <c r="AX853" i="2"/>
  <c r="AW853" i="2"/>
  <c r="AV853" i="2"/>
  <c r="AU853" i="2"/>
  <c r="AT853" i="2"/>
  <c r="AR853" i="2"/>
  <c r="AQ853" i="2"/>
  <c r="AP853" i="2"/>
  <c r="AO853" i="2"/>
  <c r="AN853" i="2"/>
  <c r="AM853" i="2"/>
  <c r="AY852" i="2"/>
  <c r="AX852" i="2"/>
  <c r="AW852" i="2"/>
  <c r="AV852" i="2"/>
  <c r="AU852" i="2"/>
  <c r="AT852" i="2"/>
  <c r="AR852" i="2"/>
  <c r="AQ852" i="2"/>
  <c r="AP852" i="2"/>
  <c r="AO852" i="2"/>
  <c r="AN852" i="2"/>
  <c r="AM852" i="2"/>
  <c r="AY851" i="2"/>
  <c r="AX851" i="2"/>
  <c r="AW851" i="2"/>
  <c r="AV851" i="2"/>
  <c r="AU851" i="2"/>
  <c r="AT851" i="2"/>
  <c r="AR851" i="2"/>
  <c r="AQ851" i="2"/>
  <c r="AP851" i="2"/>
  <c r="AO851" i="2"/>
  <c r="AN851" i="2"/>
  <c r="AM851" i="2"/>
  <c r="AY850" i="2"/>
  <c r="AX850" i="2"/>
  <c r="AW850" i="2"/>
  <c r="AV850" i="2"/>
  <c r="AU850" i="2"/>
  <c r="AT850" i="2"/>
  <c r="AR850" i="2"/>
  <c r="AQ850" i="2"/>
  <c r="AP850" i="2"/>
  <c r="AO850" i="2"/>
  <c r="AN850" i="2"/>
  <c r="AM850" i="2"/>
  <c r="AY849" i="2"/>
  <c r="AX849" i="2"/>
  <c r="AW849" i="2"/>
  <c r="AV849" i="2"/>
  <c r="AU849" i="2"/>
  <c r="AT849" i="2"/>
  <c r="AR849" i="2"/>
  <c r="AQ849" i="2"/>
  <c r="AP849" i="2"/>
  <c r="AO849" i="2"/>
  <c r="AN849" i="2"/>
  <c r="AM849" i="2"/>
  <c r="AG849" i="2"/>
  <c r="O849" i="2"/>
  <c r="AY848" i="2"/>
  <c r="AX848" i="2"/>
  <c r="AW848" i="2"/>
  <c r="AV848" i="2"/>
  <c r="AU848" i="2"/>
  <c r="AT848" i="2"/>
  <c r="AR848" i="2"/>
  <c r="AQ848" i="2"/>
  <c r="AP848" i="2"/>
  <c r="AO848" i="2"/>
  <c r="AN848" i="2"/>
  <c r="AM848" i="2"/>
  <c r="AY847" i="2"/>
  <c r="AX847" i="2"/>
  <c r="AW847" i="2"/>
  <c r="AV847" i="2"/>
  <c r="AU847" i="2"/>
  <c r="AT847" i="2"/>
  <c r="AR847" i="2"/>
  <c r="AQ847" i="2"/>
  <c r="AP847" i="2"/>
  <c r="AO847" i="2"/>
  <c r="AN847" i="2"/>
  <c r="AM847" i="2"/>
  <c r="AY846" i="2"/>
  <c r="AX846" i="2"/>
  <c r="AW846" i="2"/>
  <c r="AV846" i="2"/>
  <c r="AU846" i="2"/>
  <c r="AT846" i="2"/>
  <c r="AR846" i="2"/>
  <c r="AQ846" i="2"/>
  <c r="AP846" i="2"/>
  <c r="AO846" i="2"/>
  <c r="AN846" i="2"/>
  <c r="AM846" i="2"/>
  <c r="AY845" i="2"/>
  <c r="AX845" i="2"/>
  <c r="AW845" i="2"/>
  <c r="AV845" i="2"/>
  <c r="AU845" i="2"/>
  <c r="AT845" i="2"/>
  <c r="AR845" i="2"/>
  <c r="AQ845" i="2"/>
  <c r="AP845" i="2"/>
  <c r="AO845" i="2"/>
  <c r="AN845" i="2"/>
  <c r="AM845" i="2"/>
  <c r="AY844" i="2"/>
  <c r="AX844" i="2"/>
  <c r="AW844" i="2"/>
  <c r="AV844" i="2"/>
  <c r="AU844" i="2"/>
  <c r="AT844" i="2"/>
  <c r="AR844" i="2"/>
  <c r="AQ844" i="2"/>
  <c r="AP844" i="2"/>
  <c r="AO844" i="2"/>
  <c r="AN844" i="2"/>
  <c r="AM844" i="2"/>
  <c r="AY843" i="2"/>
  <c r="AX843" i="2"/>
  <c r="AW843" i="2"/>
  <c r="AV843" i="2"/>
  <c r="AU843" i="2"/>
  <c r="AT843" i="2"/>
  <c r="AR843" i="2"/>
  <c r="AQ843" i="2"/>
  <c r="AP843" i="2"/>
  <c r="AO843" i="2"/>
  <c r="AN843" i="2"/>
  <c r="AM843" i="2"/>
  <c r="AY842" i="2"/>
  <c r="AX842" i="2"/>
  <c r="AW842" i="2"/>
  <c r="AV842" i="2"/>
  <c r="AU842" i="2"/>
  <c r="AT842" i="2"/>
  <c r="AR842" i="2"/>
  <c r="AQ842" i="2"/>
  <c r="AP842" i="2"/>
  <c r="AO842" i="2"/>
  <c r="AN842" i="2"/>
  <c r="AM842" i="2"/>
  <c r="AY841" i="2"/>
  <c r="AX841" i="2"/>
  <c r="AW841" i="2"/>
  <c r="AV841" i="2"/>
  <c r="AU841" i="2"/>
  <c r="AT841" i="2"/>
  <c r="AR841" i="2"/>
  <c r="AQ841" i="2"/>
  <c r="AP841" i="2"/>
  <c r="AO841" i="2"/>
  <c r="AN841" i="2"/>
  <c r="AM841" i="2"/>
  <c r="AG841" i="2"/>
  <c r="O841" i="2"/>
  <c r="AY840" i="2"/>
  <c r="AX840" i="2"/>
  <c r="AW840" i="2"/>
  <c r="AV840" i="2"/>
  <c r="AU840" i="2"/>
  <c r="AT840" i="2"/>
  <c r="AR840" i="2"/>
  <c r="AQ840" i="2"/>
  <c r="AP840" i="2"/>
  <c r="AO840" i="2"/>
  <c r="AN840" i="2"/>
  <c r="AM840" i="2"/>
  <c r="AY839" i="2"/>
  <c r="AX839" i="2"/>
  <c r="AW839" i="2"/>
  <c r="AV839" i="2"/>
  <c r="AU839" i="2"/>
  <c r="AT839" i="2"/>
  <c r="AR839" i="2"/>
  <c r="AQ839" i="2"/>
  <c r="AP839" i="2"/>
  <c r="AO839" i="2"/>
  <c r="AN839" i="2"/>
  <c r="AM839" i="2"/>
  <c r="AY838" i="2"/>
  <c r="AX838" i="2"/>
  <c r="AW838" i="2"/>
  <c r="AV838" i="2"/>
  <c r="AU838" i="2"/>
  <c r="AT838" i="2"/>
  <c r="AR838" i="2"/>
  <c r="AQ838" i="2"/>
  <c r="AP838" i="2"/>
  <c r="AO838" i="2"/>
  <c r="AN838" i="2"/>
  <c r="AM838" i="2"/>
  <c r="AY837" i="2"/>
  <c r="AX837" i="2"/>
  <c r="AW837" i="2"/>
  <c r="AV837" i="2"/>
  <c r="AU837" i="2"/>
  <c r="AT837" i="2"/>
  <c r="AR837" i="2"/>
  <c r="AQ837" i="2"/>
  <c r="AP837" i="2"/>
  <c r="AO837" i="2"/>
  <c r="AN837" i="2"/>
  <c r="AM837" i="2"/>
  <c r="AY836" i="2"/>
  <c r="AX836" i="2"/>
  <c r="AW836" i="2"/>
  <c r="AV836" i="2"/>
  <c r="AU836" i="2"/>
  <c r="AT836" i="2"/>
  <c r="AR836" i="2"/>
  <c r="AQ836" i="2"/>
  <c r="AP836" i="2"/>
  <c r="AO836" i="2"/>
  <c r="AN836" i="2"/>
  <c r="AM836" i="2"/>
  <c r="AY835" i="2"/>
  <c r="AX835" i="2"/>
  <c r="AW835" i="2"/>
  <c r="AV835" i="2"/>
  <c r="AU835" i="2"/>
  <c r="AT835" i="2"/>
  <c r="AR835" i="2"/>
  <c r="AQ835" i="2"/>
  <c r="AP835" i="2"/>
  <c r="AO835" i="2"/>
  <c r="AN835" i="2"/>
  <c r="AM835" i="2"/>
  <c r="AY834" i="2"/>
  <c r="AX834" i="2"/>
  <c r="AW834" i="2"/>
  <c r="AV834" i="2"/>
  <c r="AU834" i="2"/>
  <c r="AT834" i="2"/>
  <c r="AR834" i="2"/>
  <c r="AQ834" i="2"/>
  <c r="AP834" i="2"/>
  <c r="AO834" i="2"/>
  <c r="AN834" i="2"/>
  <c r="AM834" i="2"/>
  <c r="AY833" i="2"/>
  <c r="AX833" i="2"/>
  <c r="AW833" i="2"/>
  <c r="AV833" i="2"/>
  <c r="AU833" i="2"/>
  <c r="AT833" i="2"/>
  <c r="AR833" i="2"/>
  <c r="AQ833" i="2"/>
  <c r="AP833" i="2"/>
  <c r="AO833" i="2"/>
  <c r="AN833" i="2"/>
  <c r="AM833" i="2"/>
  <c r="AG833" i="2"/>
  <c r="O833" i="2"/>
  <c r="AY832" i="2"/>
  <c r="AX832" i="2"/>
  <c r="AW832" i="2"/>
  <c r="AV832" i="2"/>
  <c r="AU832" i="2"/>
  <c r="AT832" i="2"/>
  <c r="AR832" i="2"/>
  <c r="AQ832" i="2"/>
  <c r="AP832" i="2"/>
  <c r="AO832" i="2"/>
  <c r="AN832" i="2"/>
  <c r="AM832" i="2"/>
  <c r="AY831" i="2"/>
  <c r="AX831" i="2"/>
  <c r="AW831" i="2"/>
  <c r="AV831" i="2"/>
  <c r="AU831" i="2"/>
  <c r="AT831" i="2"/>
  <c r="AR831" i="2"/>
  <c r="AQ831" i="2"/>
  <c r="AP831" i="2"/>
  <c r="AO831" i="2"/>
  <c r="AN831" i="2"/>
  <c r="AM831" i="2"/>
  <c r="AY830" i="2"/>
  <c r="AX830" i="2"/>
  <c r="AW830" i="2"/>
  <c r="AV830" i="2"/>
  <c r="AU830" i="2"/>
  <c r="AT830" i="2"/>
  <c r="AR830" i="2"/>
  <c r="AQ830" i="2"/>
  <c r="AP830" i="2"/>
  <c r="AO830" i="2"/>
  <c r="AN830" i="2"/>
  <c r="AM830" i="2"/>
  <c r="AY829" i="2"/>
  <c r="AX829" i="2"/>
  <c r="AW829" i="2"/>
  <c r="AV829" i="2"/>
  <c r="AU829" i="2"/>
  <c r="AT829" i="2"/>
  <c r="AR829" i="2"/>
  <c r="AQ829" i="2"/>
  <c r="AP829" i="2"/>
  <c r="AO829" i="2"/>
  <c r="AN829" i="2"/>
  <c r="AM829" i="2"/>
  <c r="AY828" i="2"/>
  <c r="AX828" i="2"/>
  <c r="AW828" i="2"/>
  <c r="AV828" i="2"/>
  <c r="AU828" i="2"/>
  <c r="AT828" i="2"/>
  <c r="AR828" i="2"/>
  <c r="AQ828" i="2"/>
  <c r="AP828" i="2"/>
  <c r="AO828" i="2"/>
  <c r="AN828" i="2"/>
  <c r="AM828" i="2"/>
  <c r="AY827" i="2"/>
  <c r="AX827" i="2"/>
  <c r="AW827" i="2"/>
  <c r="AV827" i="2"/>
  <c r="AU827" i="2"/>
  <c r="AT827" i="2"/>
  <c r="AR827" i="2"/>
  <c r="AQ827" i="2"/>
  <c r="AP827" i="2"/>
  <c r="AO827" i="2"/>
  <c r="AN827" i="2"/>
  <c r="AM827" i="2"/>
  <c r="AY826" i="2"/>
  <c r="AX826" i="2"/>
  <c r="AW826" i="2"/>
  <c r="AV826" i="2"/>
  <c r="AU826" i="2"/>
  <c r="AT826" i="2"/>
  <c r="AR826" i="2"/>
  <c r="AQ826" i="2"/>
  <c r="AP826" i="2"/>
  <c r="AO826" i="2"/>
  <c r="AN826" i="2"/>
  <c r="AM826" i="2"/>
  <c r="AY825" i="2"/>
  <c r="AX825" i="2"/>
  <c r="AW825" i="2"/>
  <c r="AV825" i="2"/>
  <c r="AU825" i="2"/>
  <c r="AT825" i="2"/>
  <c r="AR825" i="2"/>
  <c r="AQ825" i="2"/>
  <c r="AP825" i="2"/>
  <c r="AO825" i="2"/>
  <c r="AN825" i="2"/>
  <c r="AM825" i="2"/>
  <c r="AG825" i="2"/>
  <c r="AH825" i="2" s="1"/>
  <c r="AI825" i="2" s="1"/>
  <c r="AK825" i="2" s="1"/>
  <c r="O825" i="2"/>
  <c r="AY824" i="2"/>
  <c r="AX824" i="2"/>
  <c r="AW824" i="2"/>
  <c r="AV824" i="2"/>
  <c r="AU824" i="2"/>
  <c r="AT824" i="2"/>
  <c r="AR824" i="2"/>
  <c r="AQ824" i="2"/>
  <c r="AP824" i="2"/>
  <c r="AO824" i="2"/>
  <c r="AN824" i="2"/>
  <c r="AM824" i="2"/>
  <c r="AY823" i="2"/>
  <c r="AX823" i="2"/>
  <c r="AW823" i="2"/>
  <c r="AV823" i="2"/>
  <c r="AU823" i="2"/>
  <c r="AT823" i="2"/>
  <c r="AR823" i="2"/>
  <c r="AQ823" i="2"/>
  <c r="AP823" i="2"/>
  <c r="AO823" i="2"/>
  <c r="AN823" i="2"/>
  <c r="AM823" i="2"/>
  <c r="AY822" i="2"/>
  <c r="AX822" i="2"/>
  <c r="AW822" i="2"/>
  <c r="AV822" i="2"/>
  <c r="AU822" i="2"/>
  <c r="AT822" i="2"/>
  <c r="AR822" i="2"/>
  <c r="AQ822" i="2"/>
  <c r="AP822" i="2"/>
  <c r="AO822" i="2"/>
  <c r="AN822" i="2"/>
  <c r="AM822" i="2"/>
  <c r="AY821" i="2"/>
  <c r="AX821" i="2"/>
  <c r="AW821" i="2"/>
  <c r="AV821" i="2"/>
  <c r="AU821" i="2"/>
  <c r="AT821" i="2"/>
  <c r="AR821" i="2"/>
  <c r="AQ821" i="2"/>
  <c r="AP821" i="2"/>
  <c r="AO821" i="2"/>
  <c r="AN821" i="2"/>
  <c r="AM821" i="2"/>
  <c r="AY820" i="2"/>
  <c r="AX820" i="2"/>
  <c r="AW820" i="2"/>
  <c r="AV820" i="2"/>
  <c r="AU820" i="2"/>
  <c r="AT820" i="2"/>
  <c r="AR820" i="2"/>
  <c r="AQ820" i="2"/>
  <c r="AP820" i="2"/>
  <c r="AO820" i="2"/>
  <c r="AN820" i="2"/>
  <c r="AM820" i="2"/>
  <c r="AY819" i="2"/>
  <c r="AX819" i="2"/>
  <c r="AW819" i="2"/>
  <c r="AV819" i="2"/>
  <c r="AU819" i="2"/>
  <c r="AT819" i="2"/>
  <c r="AR819" i="2"/>
  <c r="AQ819" i="2"/>
  <c r="AP819" i="2"/>
  <c r="AO819" i="2"/>
  <c r="AN819" i="2"/>
  <c r="AM819" i="2"/>
  <c r="AY818" i="2"/>
  <c r="AX818" i="2"/>
  <c r="AW818" i="2"/>
  <c r="AV818" i="2"/>
  <c r="AU818" i="2"/>
  <c r="AT818" i="2"/>
  <c r="AR818" i="2"/>
  <c r="AQ818" i="2"/>
  <c r="AP818" i="2"/>
  <c r="AO818" i="2"/>
  <c r="AN818" i="2"/>
  <c r="AM818" i="2"/>
  <c r="AY817" i="2"/>
  <c r="AX817" i="2"/>
  <c r="AW817" i="2"/>
  <c r="AV817" i="2"/>
  <c r="AU817" i="2"/>
  <c r="AT817" i="2"/>
  <c r="AR817" i="2"/>
  <c r="AQ817" i="2"/>
  <c r="AP817" i="2"/>
  <c r="AO817" i="2"/>
  <c r="AN817" i="2"/>
  <c r="AM817" i="2"/>
  <c r="AG817" i="2"/>
  <c r="AH817" i="2" s="1"/>
  <c r="AI817" i="2" s="1"/>
  <c r="AK817" i="2" s="1"/>
  <c r="O817" i="2"/>
  <c r="AY816" i="2"/>
  <c r="AX816" i="2"/>
  <c r="AW816" i="2"/>
  <c r="AV816" i="2"/>
  <c r="AU816" i="2"/>
  <c r="AT816" i="2"/>
  <c r="AR816" i="2"/>
  <c r="AQ816" i="2"/>
  <c r="AP816" i="2"/>
  <c r="AO816" i="2"/>
  <c r="AN816" i="2"/>
  <c r="AM816" i="2"/>
  <c r="AY815" i="2"/>
  <c r="AX815" i="2"/>
  <c r="AW815" i="2"/>
  <c r="AV815" i="2"/>
  <c r="AU815" i="2"/>
  <c r="AT815" i="2"/>
  <c r="AR815" i="2"/>
  <c r="AQ815" i="2"/>
  <c r="AP815" i="2"/>
  <c r="AO815" i="2"/>
  <c r="AN815" i="2"/>
  <c r="AM815" i="2"/>
  <c r="AY814" i="2"/>
  <c r="AX814" i="2"/>
  <c r="AW814" i="2"/>
  <c r="AV814" i="2"/>
  <c r="AU814" i="2"/>
  <c r="AT814" i="2"/>
  <c r="AR814" i="2"/>
  <c r="AQ814" i="2"/>
  <c r="AP814" i="2"/>
  <c r="AO814" i="2"/>
  <c r="AN814" i="2"/>
  <c r="AM814" i="2"/>
  <c r="AY813" i="2"/>
  <c r="AX813" i="2"/>
  <c r="AW813" i="2"/>
  <c r="AV813" i="2"/>
  <c r="AU813" i="2"/>
  <c r="AT813" i="2"/>
  <c r="AR813" i="2"/>
  <c r="AQ813" i="2"/>
  <c r="AP813" i="2"/>
  <c r="AO813" i="2"/>
  <c r="AN813" i="2"/>
  <c r="AM813" i="2"/>
  <c r="AY812" i="2"/>
  <c r="AX812" i="2"/>
  <c r="AW812" i="2"/>
  <c r="AV812" i="2"/>
  <c r="AU812" i="2"/>
  <c r="AT812" i="2"/>
  <c r="AR812" i="2"/>
  <c r="AQ812" i="2"/>
  <c r="AP812" i="2"/>
  <c r="AO812" i="2"/>
  <c r="AN812" i="2"/>
  <c r="AM812" i="2"/>
  <c r="AY811" i="2"/>
  <c r="AX811" i="2"/>
  <c r="AW811" i="2"/>
  <c r="AV811" i="2"/>
  <c r="AU811" i="2"/>
  <c r="AT811" i="2"/>
  <c r="AR811" i="2"/>
  <c r="AQ811" i="2"/>
  <c r="AP811" i="2"/>
  <c r="AO811" i="2"/>
  <c r="AN811" i="2"/>
  <c r="AM811" i="2"/>
  <c r="AY810" i="2"/>
  <c r="AX810" i="2"/>
  <c r="AW810" i="2"/>
  <c r="AV810" i="2"/>
  <c r="AU810" i="2"/>
  <c r="AT810" i="2"/>
  <c r="AR810" i="2"/>
  <c r="AQ810" i="2"/>
  <c r="AP810" i="2"/>
  <c r="AO810" i="2"/>
  <c r="AN810" i="2"/>
  <c r="AM810" i="2"/>
  <c r="AY809" i="2"/>
  <c r="AX809" i="2"/>
  <c r="AW809" i="2"/>
  <c r="AV809" i="2"/>
  <c r="AU809" i="2"/>
  <c r="AT809" i="2"/>
  <c r="AR809" i="2"/>
  <c r="AQ809" i="2"/>
  <c r="AP809" i="2"/>
  <c r="AO809" i="2"/>
  <c r="AN809" i="2"/>
  <c r="AM809" i="2"/>
  <c r="AG809" i="2"/>
  <c r="O809" i="2"/>
  <c r="AY808" i="2"/>
  <c r="AX808" i="2"/>
  <c r="AW808" i="2"/>
  <c r="AV808" i="2"/>
  <c r="AU808" i="2"/>
  <c r="AT808" i="2"/>
  <c r="AR808" i="2"/>
  <c r="AQ808" i="2"/>
  <c r="AP808" i="2"/>
  <c r="AO808" i="2"/>
  <c r="AN808" i="2"/>
  <c r="AM808" i="2"/>
  <c r="AY807" i="2"/>
  <c r="AX807" i="2"/>
  <c r="AW807" i="2"/>
  <c r="AV807" i="2"/>
  <c r="AU807" i="2"/>
  <c r="AT807" i="2"/>
  <c r="AR807" i="2"/>
  <c r="AQ807" i="2"/>
  <c r="AP807" i="2"/>
  <c r="AO807" i="2"/>
  <c r="AN807" i="2"/>
  <c r="AM807" i="2"/>
  <c r="AY806" i="2"/>
  <c r="AX806" i="2"/>
  <c r="AW806" i="2"/>
  <c r="AV806" i="2"/>
  <c r="AU806" i="2"/>
  <c r="AT806" i="2"/>
  <c r="AR806" i="2"/>
  <c r="AQ806" i="2"/>
  <c r="AP806" i="2"/>
  <c r="AO806" i="2"/>
  <c r="AN806" i="2"/>
  <c r="AM806" i="2"/>
  <c r="AY805" i="2"/>
  <c r="AX805" i="2"/>
  <c r="AW805" i="2"/>
  <c r="AV805" i="2"/>
  <c r="AU805" i="2"/>
  <c r="AT805" i="2"/>
  <c r="AR805" i="2"/>
  <c r="AQ805" i="2"/>
  <c r="AP805" i="2"/>
  <c r="AO805" i="2"/>
  <c r="AN805" i="2"/>
  <c r="AM805" i="2"/>
  <c r="AY804" i="2"/>
  <c r="AX804" i="2"/>
  <c r="AW804" i="2"/>
  <c r="AV804" i="2"/>
  <c r="AU804" i="2"/>
  <c r="AT804" i="2"/>
  <c r="AR804" i="2"/>
  <c r="AQ804" i="2"/>
  <c r="AP804" i="2"/>
  <c r="AO804" i="2"/>
  <c r="AN804" i="2"/>
  <c r="AM804" i="2"/>
  <c r="AY803" i="2"/>
  <c r="AX803" i="2"/>
  <c r="AW803" i="2"/>
  <c r="AV803" i="2"/>
  <c r="AU803" i="2"/>
  <c r="AT803" i="2"/>
  <c r="AR803" i="2"/>
  <c r="AQ803" i="2"/>
  <c r="AP803" i="2"/>
  <c r="AO803" i="2"/>
  <c r="AN803" i="2"/>
  <c r="AM803" i="2"/>
  <c r="AY802" i="2"/>
  <c r="AX802" i="2"/>
  <c r="AW802" i="2"/>
  <c r="AV802" i="2"/>
  <c r="AU802" i="2"/>
  <c r="AT802" i="2"/>
  <c r="AR802" i="2"/>
  <c r="AQ802" i="2"/>
  <c r="AP802" i="2"/>
  <c r="AO802" i="2"/>
  <c r="AN802" i="2"/>
  <c r="AM802" i="2"/>
  <c r="AY801" i="2"/>
  <c r="AX801" i="2"/>
  <c r="AW801" i="2"/>
  <c r="AV801" i="2"/>
  <c r="AU801" i="2"/>
  <c r="AT801" i="2"/>
  <c r="AR801" i="2"/>
  <c r="AQ801" i="2"/>
  <c r="AP801" i="2"/>
  <c r="AO801" i="2"/>
  <c r="AN801" i="2"/>
  <c r="AM801" i="2"/>
  <c r="AG801" i="2"/>
  <c r="AH801" i="2" s="1"/>
  <c r="AI801" i="2" s="1"/>
  <c r="O801" i="2"/>
  <c r="AY800" i="2"/>
  <c r="AX800" i="2"/>
  <c r="AW800" i="2"/>
  <c r="AV800" i="2"/>
  <c r="AU800" i="2"/>
  <c r="AT800" i="2"/>
  <c r="AR800" i="2"/>
  <c r="AQ800" i="2"/>
  <c r="AP800" i="2"/>
  <c r="AO800" i="2"/>
  <c r="AN800" i="2"/>
  <c r="AM800" i="2"/>
  <c r="AY799" i="2"/>
  <c r="AX799" i="2"/>
  <c r="AW799" i="2"/>
  <c r="AV799" i="2"/>
  <c r="AU799" i="2"/>
  <c r="AT799" i="2"/>
  <c r="AR799" i="2"/>
  <c r="AQ799" i="2"/>
  <c r="AP799" i="2"/>
  <c r="AO799" i="2"/>
  <c r="AN799" i="2"/>
  <c r="AM799" i="2"/>
  <c r="AY798" i="2"/>
  <c r="AX798" i="2"/>
  <c r="AW798" i="2"/>
  <c r="AV798" i="2"/>
  <c r="AU798" i="2"/>
  <c r="AT798" i="2"/>
  <c r="AR798" i="2"/>
  <c r="AQ798" i="2"/>
  <c r="AP798" i="2"/>
  <c r="AO798" i="2"/>
  <c r="AN798" i="2"/>
  <c r="AM798" i="2"/>
  <c r="AY797" i="2"/>
  <c r="AX797" i="2"/>
  <c r="AW797" i="2"/>
  <c r="AV797" i="2"/>
  <c r="AU797" i="2"/>
  <c r="AT797" i="2"/>
  <c r="AR797" i="2"/>
  <c r="AQ797" i="2"/>
  <c r="AP797" i="2"/>
  <c r="AO797" i="2"/>
  <c r="AN797" i="2"/>
  <c r="AM797" i="2"/>
  <c r="AY796" i="2"/>
  <c r="AX796" i="2"/>
  <c r="AW796" i="2"/>
  <c r="AV796" i="2"/>
  <c r="AU796" i="2"/>
  <c r="AT796" i="2"/>
  <c r="AR796" i="2"/>
  <c r="AQ796" i="2"/>
  <c r="AP796" i="2"/>
  <c r="AO796" i="2"/>
  <c r="AN796" i="2"/>
  <c r="AM796" i="2"/>
  <c r="AY795" i="2"/>
  <c r="AX795" i="2"/>
  <c r="AW795" i="2"/>
  <c r="AV795" i="2"/>
  <c r="AU795" i="2"/>
  <c r="AT795" i="2"/>
  <c r="AR795" i="2"/>
  <c r="AQ795" i="2"/>
  <c r="AP795" i="2"/>
  <c r="AO795" i="2"/>
  <c r="AN795" i="2"/>
  <c r="AM795" i="2"/>
  <c r="AY794" i="2"/>
  <c r="AX794" i="2"/>
  <c r="AW794" i="2"/>
  <c r="AV794" i="2"/>
  <c r="AU794" i="2"/>
  <c r="AT794" i="2"/>
  <c r="AR794" i="2"/>
  <c r="AQ794" i="2"/>
  <c r="AP794" i="2"/>
  <c r="AO794" i="2"/>
  <c r="AN794" i="2"/>
  <c r="AM794" i="2"/>
  <c r="AY793" i="2"/>
  <c r="AX793" i="2"/>
  <c r="AW793" i="2"/>
  <c r="AV793" i="2"/>
  <c r="AU793" i="2"/>
  <c r="AT793" i="2"/>
  <c r="AR793" i="2"/>
  <c r="AQ793" i="2"/>
  <c r="AP793" i="2"/>
  <c r="AO793" i="2"/>
  <c r="AN793" i="2"/>
  <c r="AM793" i="2"/>
  <c r="AG793" i="2"/>
  <c r="AH793" i="2" s="1"/>
  <c r="AI793" i="2" s="1"/>
  <c r="O793" i="2"/>
  <c r="AY792" i="2"/>
  <c r="AX792" i="2"/>
  <c r="AW792" i="2"/>
  <c r="AV792" i="2"/>
  <c r="AU792" i="2"/>
  <c r="AT792" i="2"/>
  <c r="AR792" i="2"/>
  <c r="AQ792" i="2"/>
  <c r="AP792" i="2"/>
  <c r="AO792" i="2"/>
  <c r="AN792" i="2"/>
  <c r="AM792" i="2"/>
  <c r="AY791" i="2"/>
  <c r="AX791" i="2"/>
  <c r="AW791" i="2"/>
  <c r="AV791" i="2"/>
  <c r="AU791" i="2"/>
  <c r="AT791" i="2"/>
  <c r="AR791" i="2"/>
  <c r="AQ791" i="2"/>
  <c r="AP791" i="2"/>
  <c r="AO791" i="2"/>
  <c r="AN791" i="2"/>
  <c r="AM791" i="2"/>
  <c r="AY790" i="2"/>
  <c r="AX790" i="2"/>
  <c r="AW790" i="2"/>
  <c r="AV790" i="2"/>
  <c r="AU790" i="2"/>
  <c r="AT790" i="2"/>
  <c r="AR790" i="2"/>
  <c r="AQ790" i="2"/>
  <c r="AP790" i="2"/>
  <c r="AO790" i="2"/>
  <c r="AN790" i="2"/>
  <c r="AM790" i="2"/>
  <c r="AY789" i="2"/>
  <c r="AX789" i="2"/>
  <c r="AW789" i="2"/>
  <c r="AV789" i="2"/>
  <c r="AU789" i="2"/>
  <c r="AT789" i="2"/>
  <c r="AR789" i="2"/>
  <c r="AQ789" i="2"/>
  <c r="AP789" i="2"/>
  <c r="AO789" i="2"/>
  <c r="AN789" i="2"/>
  <c r="AM789" i="2"/>
  <c r="AY788" i="2"/>
  <c r="AX788" i="2"/>
  <c r="AW788" i="2"/>
  <c r="AV788" i="2"/>
  <c r="AU788" i="2"/>
  <c r="AT788" i="2"/>
  <c r="AR788" i="2"/>
  <c r="AQ788" i="2"/>
  <c r="AP788" i="2"/>
  <c r="AO788" i="2"/>
  <c r="AN788" i="2"/>
  <c r="AM788" i="2"/>
  <c r="AY787" i="2"/>
  <c r="AX787" i="2"/>
  <c r="AW787" i="2"/>
  <c r="AV787" i="2"/>
  <c r="AU787" i="2"/>
  <c r="AT787" i="2"/>
  <c r="AR787" i="2"/>
  <c r="AQ787" i="2"/>
  <c r="AP787" i="2"/>
  <c r="AO787" i="2"/>
  <c r="AN787" i="2"/>
  <c r="AM787" i="2"/>
  <c r="AY786" i="2"/>
  <c r="AX786" i="2"/>
  <c r="AW786" i="2"/>
  <c r="AV786" i="2"/>
  <c r="AU786" i="2"/>
  <c r="AT786" i="2"/>
  <c r="AR786" i="2"/>
  <c r="AQ786" i="2"/>
  <c r="AP786" i="2"/>
  <c r="AO786" i="2"/>
  <c r="AN786" i="2"/>
  <c r="AM786" i="2"/>
  <c r="AY785" i="2"/>
  <c r="AX785" i="2"/>
  <c r="AW785" i="2"/>
  <c r="AV785" i="2"/>
  <c r="AU785" i="2"/>
  <c r="AT785" i="2"/>
  <c r="AR785" i="2"/>
  <c r="AQ785" i="2"/>
  <c r="AP785" i="2"/>
  <c r="AO785" i="2"/>
  <c r="AN785" i="2"/>
  <c r="AM785" i="2"/>
  <c r="AG785" i="2"/>
  <c r="O785" i="2"/>
  <c r="AY784" i="2"/>
  <c r="AX784" i="2"/>
  <c r="AW784" i="2"/>
  <c r="AV784" i="2"/>
  <c r="AU784" i="2"/>
  <c r="AT784" i="2"/>
  <c r="AR784" i="2"/>
  <c r="AQ784" i="2"/>
  <c r="AP784" i="2"/>
  <c r="AO784" i="2"/>
  <c r="AN784" i="2"/>
  <c r="AM784" i="2"/>
  <c r="AY783" i="2"/>
  <c r="AX783" i="2"/>
  <c r="AW783" i="2"/>
  <c r="AV783" i="2"/>
  <c r="AU783" i="2"/>
  <c r="AT783" i="2"/>
  <c r="AR783" i="2"/>
  <c r="AQ783" i="2"/>
  <c r="AP783" i="2"/>
  <c r="AO783" i="2"/>
  <c r="AN783" i="2"/>
  <c r="AM783" i="2"/>
  <c r="AY782" i="2"/>
  <c r="AX782" i="2"/>
  <c r="AW782" i="2"/>
  <c r="AV782" i="2"/>
  <c r="AU782" i="2"/>
  <c r="AT782" i="2"/>
  <c r="AR782" i="2"/>
  <c r="AQ782" i="2"/>
  <c r="AP782" i="2"/>
  <c r="AO782" i="2"/>
  <c r="AN782" i="2"/>
  <c r="AM782" i="2"/>
  <c r="AY781" i="2"/>
  <c r="AX781" i="2"/>
  <c r="AW781" i="2"/>
  <c r="AV781" i="2"/>
  <c r="AU781" i="2"/>
  <c r="AT781" i="2"/>
  <c r="AR781" i="2"/>
  <c r="AQ781" i="2"/>
  <c r="AP781" i="2"/>
  <c r="AO781" i="2"/>
  <c r="AN781" i="2"/>
  <c r="AM781" i="2"/>
  <c r="AY780" i="2"/>
  <c r="AX780" i="2"/>
  <c r="AW780" i="2"/>
  <c r="AV780" i="2"/>
  <c r="AU780" i="2"/>
  <c r="AT780" i="2"/>
  <c r="AR780" i="2"/>
  <c r="AQ780" i="2"/>
  <c r="AP780" i="2"/>
  <c r="AO780" i="2"/>
  <c r="AN780" i="2"/>
  <c r="AM780" i="2"/>
  <c r="AY779" i="2"/>
  <c r="AX779" i="2"/>
  <c r="AW779" i="2"/>
  <c r="AV779" i="2"/>
  <c r="AU779" i="2"/>
  <c r="AT779" i="2"/>
  <c r="AR779" i="2"/>
  <c r="AQ779" i="2"/>
  <c r="AP779" i="2"/>
  <c r="AO779" i="2"/>
  <c r="AN779" i="2"/>
  <c r="AM779" i="2"/>
  <c r="AY778" i="2"/>
  <c r="AX778" i="2"/>
  <c r="AW778" i="2"/>
  <c r="AV778" i="2"/>
  <c r="AU778" i="2"/>
  <c r="AT778" i="2"/>
  <c r="AR778" i="2"/>
  <c r="AQ778" i="2"/>
  <c r="AP778" i="2"/>
  <c r="AO778" i="2"/>
  <c r="AN778" i="2"/>
  <c r="AM778" i="2"/>
  <c r="AY777" i="2"/>
  <c r="AX777" i="2"/>
  <c r="AW777" i="2"/>
  <c r="AV777" i="2"/>
  <c r="AU777" i="2"/>
  <c r="AT777" i="2"/>
  <c r="AR777" i="2"/>
  <c r="AQ777" i="2"/>
  <c r="AP777" i="2"/>
  <c r="AO777" i="2"/>
  <c r="AN777" i="2"/>
  <c r="AM777" i="2"/>
  <c r="AG777" i="2"/>
  <c r="O777" i="2"/>
  <c r="AY776" i="2"/>
  <c r="AX776" i="2"/>
  <c r="AW776" i="2"/>
  <c r="AV776" i="2"/>
  <c r="AU776" i="2"/>
  <c r="AT776" i="2"/>
  <c r="AR776" i="2"/>
  <c r="AQ776" i="2"/>
  <c r="AP776" i="2"/>
  <c r="AO776" i="2"/>
  <c r="AN776" i="2"/>
  <c r="AM776" i="2"/>
  <c r="AY775" i="2"/>
  <c r="AX775" i="2"/>
  <c r="AW775" i="2"/>
  <c r="AV775" i="2"/>
  <c r="AU775" i="2"/>
  <c r="AT775" i="2"/>
  <c r="AR775" i="2"/>
  <c r="AQ775" i="2"/>
  <c r="AP775" i="2"/>
  <c r="AO775" i="2"/>
  <c r="AN775" i="2"/>
  <c r="AM775" i="2"/>
  <c r="AY774" i="2"/>
  <c r="AX774" i="2"/>
  <c r="AW774" i="2"/>
  <c r="AV774" i="2"/>
  <c r="AU774" i="2"/>
  <c r="AT774" i="2"/>
  <c r="AR774" i="2"/>
  <c r="AQ774" i="2"/>
  <c r="AP774" i="2"/>
  <c r="AO774" i="2"/>
  <c r="AN774" i="2"/>
  <c r="AM774" i="2"/>
  <c r="AY773" i="2"/>
  <c r="AX773" i="2"/>
  <c r="AW773" i="2"/>
  <c r="AV773" i="2"/>
  <c r="AU773" i="2"/>
  <c r="AT773" i="2"/>
  <c r="AR773" i="2"/>
  <c r="AQ773" i="2"/>
  <c r="AP773" i="2"/>
  <c r="AO773" i="2"/>
  <c r="AN773" i="2"/>
  <c r="AM773" i="2"/>
  <c r="AY772" i="2"/>
  <c r="AX772" i="2"/>
  <c r="AW772" i="2"/>
  <c r="AV772" i="2"/>
  <c r="AU772" i="2"/>
  <c r="AT772" i="2"/>
  <c r="AR772" i="2"/>
  <c r="AQ772" i="2"/>
  <c r="AP772" i="2"/>
  <c r="AO772" i="2"/>
  <c r="AN772" i="2"/>
  <c r="AM772" i="2"/>
  <c r="AY771" i="2"/>
  <c r="AX771" i="2"/>
  <c r="AW771" i="2"/>
  <c r="AV771" i="2"/>
  <c r="AU771" i="2"/>
  <c r="AT771" i="2"/>
  <c r="AR771" i="2"/>
  <c r="AQ771" i="2"/>
  <c r="AP771" i="2"/>
  <c r="AO771" i="2"/>
  <c r="AN771" i="2"/>
  <c r="AM771" i="2"/>
  <c r="AY770" i="2"/>
  <c r="AX770" i="2"/>
  <c r="AW770" i="2"/>
  <c r="AV770" i="2"/>
  <c r="AU770" i="2"/>
  <c r="AT770" i="2"/>
  <c r="AR770" i="2"/>
  <c r="AQ770" i="2"/>
  <c r="AP770" i="2"/>
  <c r="AO770" i="2"/>
  <c r="AN770" i="2"/>
  <c r="AM770" i="2"/>
  <c r="AY769" i="2"/>
  <c r="AX769" i="2"/>
  <c r="AW769" i="2"/>
  <c r="AV769" i="2"/>
  <c r="AU769" i="2"/>
  <c r="AT769" i="2"/>
  <c r="AR769" i="2"/>
  <c r="AQ769" i="2"/>
  <c r="AP769" i="2"/>
  <c r="AO769" i="2"/>
  <c r="AN769" i="2"/>
  <c r="AM769" i="2"/>
  <c r="AG769" i="2"/>
  <c r="AH769" i="2" s="1"/>
  <c r="AI769" i="2" s="1"/>
  <c r="O769" i="2"/>
  <c r="AY768" i="2"/>
  <c r="AX768" i="2"/>
  <c r="AW768" i="2"/>
  <c r="AV768" i="2"/>
  <c r="AU768" i="2"/>
  <c r="AT768" i="2"/>
  <c r="AR768" i="2"/>
  <c r="AQ768" i="2"/>
  <c r="AP768" i="2"/>
  <c r="AO768" i="2"/>
  <c r="AN768" i="2"/>
  <c r="AM768" i="2"/>
  <c r="AY767" i="2"/>
  <c r="AX767" i="2"/>
  <c r="AW767" i="2"/>
  <c r="AV767" i="2"/>
  <c r="AU767" i="2"/>
  <c r="AT767" i="2"/>
  <c r="AR767" i="2"/>
  <c r="AQ767" i="2"/>
  <c r="AP767" i="2"/>
  <c r="AO767" i="2"/>
  <c r="AN767" i="2"/>
  <c r="AM767" i="2"/>
  <c r="AY766" i="2"/>
  <c r="AX766" i="2"/>
  <c r="AW766" i="2"/>
  <c r="AV766" i="2"/>
  <c r="AU766" i="2"/>
  <c r="AT766" i="2"/>
  <c r="AR766" i="2"/>
  <c r="AQ766" i="2"/>
  <c r="AP766" i="2"/>
  <c r="AO766" i="2"/>
  <c r="AN766" i="2"/>
  <c r="AM766" i="2"/>
  <c r="AY765" i="2"/>
  <c r="AX765" i="2"/>
  <c r="AW765" i="2"/>
  <c r="AV765" i="2"/>
  <c r="AU765" i="2"/>
  <c r="AT765" i="2"/>
  <c r="AR765" i="2"/>
  <c r="AQ765" i="2"/>
  <c r="AP765" i="2"/>
  <c r="AO765" i="2"/>
  <c r="AN765" i="2"/>
  <c r="AM765" i="2"/>
  <c r="AY764" i="2"/>
  <c r="AX764" i="2"/>
  <c r="AW764" i="2"/>
  <c r="AV764" i="2"/>
  <c r="AU764" i="2"/>
  <c r="AT764" i="2"/>
  <c r="AR764" i="2"/>
  <c r="AQ764" i="2"/>
  <c r="AP764" i="2"/>
  <c r="AO764" i="2"/>
  <c r="AN764" i="2"/>
  <c r="AM764" i="2"/>
  <c r="AY763" i="2"/>
  <c r="AX763" i="2"/>
  <c r="AW763" i="2"/>
  <c r="AV763" i="2"/>
  <c r="AU763" i="2"/>
  <c r="AT763" i="2"/>
  <c r="AR763" i="2"/>
  <c r="AQ763" i="2"/>
  <c r="AP763" i="2"/>
  <c r="AO763" i="2"/>
  <c r="AN763" i="2"/>
  <c r="AM763" i="2"/>
  <c r="AY762" i="2"/>
  <c r="AX762" i="2"/>
  <c r="AW762" i="2"/>
  <c r="AV762" i="2"/>
  <c r="AU762" i="2"/>
  <c r="AT762" i="2"/>
  <c r="AR762" i="2"/>
  <c r="AQ762" i="2"/>
  <c r="AP762" i="2"/>
  <c r="AO762" i="2"/>
  <c r="AN762" i="2"/>
  <c r="AM762" i="2"/>
  <c r="AY761" i="2"/>
  <c r="AX761" i="2"/>
  <c r="AW761" i="2"/>
  <c r="AV761" i="2"/>
  <c r="AU761" i="2"/>
  <c r="AT761" i="2"/>
  <c r="AR761" i="2"/>
  <c r="AQ761" i="2"/>
  <c r="AP761" i="2"/>
  <c r="AO761" i="2"/>
  <c r="AN761" i="2"/>
  <c r="AM761" i="2"/>
  <c r="AG761" i="2"/>
  <c r="O761" i="2"/>
  <c r="AY760" i="2"/>
  <c r="AX760" i="2"/>
  <c r="AW760" i="2"/>
  <c r="AV760" i="2"/>
  <c r="AU760" i="2"/>
  <c r="AT760" i="2"/>
  <c r="AR760" i="2"/>
  <c r="AQ760" i="2"/>
  <c r="AP760" i="2"/>
  <c r="AO760" i="2"/>
  <c r="AN760" i="2"/>
  <c r="AM760" i="2"/>
  <c r="AY759" i="2"/>
  <c r="AX759" i="2"/>
  <c r="AW759" i="2"/>
  <c r="AV759" i="2"/>
  <c r="AU759" i="2"/>
  <c r="AT759" i="2"/>
  <c r="AR759" i="2"/>
  <c r="AQ759" i="2"/>
  <c r="AP759" i="2"/>
  <c r="AO759" i="2"/>
  <c r="AN759" i="2"/>
  <c r="AM759" i="2"/>
  <c r="AY758" i="2"/>
  <c r="AX758" i="2"/>
  <c r="AW758" i="2"/>
  <c r="AV758" i="2"/>
  <c r="AU758" i="2"/>
  <c r="AT758" i="2"/>
  <c r="AR758" i="2"/>
  <c r="AQ758" i="2"/>
  <c r="AP758" i="2"/>
  <c r="AO758" i="2"/>
  <c r="AN758" i="2"/>
  <c r="AM758" i="2"/>
  <c r="AY757" i="2"/>
  <c r="AX757" i="2"/>
  <c r="AW757" i="2"/>
  <c r="AV757" i="2"/>
  <c r="AU757" i="2"/>
  <c r="AT757" i="2"/>
  <c r="AR757" i="2"/>
  <c r="AQ757" i="2"/>
  <c r="AP757" i="2"/>
  <c r="AO757" i="2"/>
  <c r="AN757" i="2"/>
  <c r="AM757" i="2"/>
  <c r="AY756" i="2"/>
  <c r="AX756" i="2"/>
  <c r="AW756" i="2"/>
  <c r="AV756" i="2"/>
  <c r="AU756" i="2"/>
  <c r="AT756" i="2"/>
  <c r="AR756" i="2"/>
  <c r="AQ756" i="2"/>
  <c r="AP756" i="2"/>
  <c r="AO756" i="2"/>
  <c r="AN756" i="2"/>
  <c r="AM756" i="2"/>
  <c r="AY755" i="2"/>
  <c r="AX755" i="2"/>
  <c r="AW755" i="2"/>
  <c r="AV755" i="2"/>
  <c r="AU755" i="2"/>
  <c r="AT755" i="2"/>
  <c r="AR755" i="2"/>
  <c r="AQ755" i="2"/>
  <c r="AP755" i="2"/>
  <c r="AO755" i="2"/>
  <c r="AN755" i="2"/>
  <c r="AM755" i="2"/>
  <c r="AY754" i="2"/>
  <c r="AX754" i="2"/>
  <c r="AW754" i="2"/>
  <c r="AV754" i="2"/>
  <c r="AU754" i="2"/>
  <c r="AT754" i="2"/>
  <c r="AR754" i="2"/>
  <c r="AQ754" i="2"/>
  <c r="AP754" i="2"/>
  <c r="AO754" i="2"/>
  <c r="AN754" i="2"/>
  <c r="AM754" i="2"/>
  <c r="AY753" i="2"/>
  <c r="AX753" i="2"/>
  <c r="AW753" i="2"/>
  <c r="AV753" i="2"/>
  <c r="AU753" i="2"/>
  <c r="AT753" i="2"/>
  <c r="AR753" i="2"/>
  <c r="AQ753" i="2"/>
  <c r="AP753" i="2"/>
  <c r="AO753" i="2"/>
  <c r="AN753" i="2"/>
  <c r="AM753" i="2"/>
  <c r="AG753" i="2"/>
  <c r="AH753" i="2" s="1"/>
  <c r="AI753" i="2" s="1"/>
  <c r="O753" i="2"/>
  <c r="AY752" i="2"/>
  <c r="AX752" i="2"/>
  <c r="AW752" i="2"/>
  <c r="AV752" i="2"/>
  <c r="AU752" i="2"/>
  <c r="AT752" i="2"/>
  <c r="AR752" i="2"/>
  <c r="AQ752" i="2"/>
  <c r="AP752" i="2"/>
  <c r="AO752" i="2"/>
  <c r="AN752" i="2"/>
  <c r="AM752" i="2"/>
  <c r="AY751" i="2"/>
  <c r="AX751" i="2"/>
  <c r="AW751" i="2"/>
  <c r="AV751" i="2"/>
  <c r="AU751" i="2"/>
  <c r="AT751" i="2"/>
  <c r="AR751" i="2"/>
  <c r="AQ751" i="2"/>
  <c r="AP751" i="2"/>
  <c r="AO751" i="2"/>
  <c r="AN751" i="2"/>
  <c r="AM751" i="2"/>
  <c r="AY750" i="2"/>
  <c r="AX750" i="2"/>
  <c r="AW750" i="2"/>
  <c r="AV750" i="2"/>
  <c r="AU750" i="2"/>
  <c r="AT750" i="2"/>
  <c r="AR750" i="2"/>
  <c r="AQ750" i="2"/>
  <c r="AP750" i="2"/>
  <c r="AO750" i="2"/>
  <c r="AN750" i="2"/>
  <c r="AM750" i="2"/>
  <c r="AY749" i="2"/>
  <c r="AX749" i="2"/>
  <c r="AW749" i="2"/>
  <c r="AV749" i="2"/>
  <c r="AU749" i="2"/>
  <c r="AT749" i="2"/>
  <c r="AR749" i="2"/>
  <c r="AQ749" i="2"/>
  <c r="AP749" i="2"/>
  <c r="AO749" i="2"/>
  <c r="AN749" i="2"/>
  <c r="AM749" i="2"/>
  <c r="AY748" i="2"/>
  <c r="AX748" i="2"/>
  <c r="AW748" i="2"/>
  <c r="AV748" i="2"/>
  <c r="AU748" i="2"/>
  <c r="AT748" i="2"/>
  <c r="AR748" i="2"/>
  <c r="AQ748" i="2"/>
  <c r="AP748" i="2"/>
  <c r="AO748" i="2"/>
  <c r="AN748" i="2"/>
  <c r="AM748" i="2"/>
  <c r="AY747" i="2"/>
  <c r="AX747" i="2"/>
  <c r="AW747" i="2"/>
  <c r="AV747" i="2"/>
  <c r="AU747" i="2"/>
  <c r="AT747" i="2"/>
  <c r="AR747" i="2"/>
  <c r="AQ747" i="2"/>
  <c r="AP747" i="2"/>
  <c r="AO747" i="2"/>
  <c r="AN747" i="2"/>
  <c r="AM747" i="2"/>
  <c r="AY746" i="2"/>
  <c r="AX746" i="2"/>
  <c r="AW746" i="2"/>
  <c r="AV746" i="2"/>
  <c r="AU746" i="2"/>
  <c r="AT746" i="2"/>
  <c r="AR746" i="2"/>
  <c r="AQ746" i="2"/>
  <c r="AP746" i="2"/>
  <c r="AO746" i="2"/>
  <c r="AN746" i="2"/>
  <c r="AM746" i="2"/>
  <c r="AY745" i="2"/>
  <c r="AX745" i="2"/>
  <c r="AW745" i="2"/>
  <c r="AV745" i="2"/>
  <c r="AU745" i="2"/>
  <c r="AT745" i="2"/>
  <c r="AR745" i="2"/>
  <c r="AQ745" i="2"/>
  <c r="AP745" i="2"/>
  <c r="AO745" i="2"/>
  <c r="AN745" i="2"/>
  <c r="AM745" i="2"/>
  <c r="AG745" i="2"/>
  <c r="O745" i="2"/>
  <c r="AY744" i="2"/>
  <c r="AX744" i="2"/>
  <c r="AW744" i="2"/>
  <c r="AV744" i="2"/>
  <c r="AU744" i="2"/>
  <c r="AT744" i="2"/>
  <c r="AR744" i="2"/>
  <c r="AQ744" i="2"/>
  <c r="AP744" i="2"/>
  <c r="AO744" i="2"/>
  <c r="AN744" i="2"/>
  <c r="AM744" i="2"/>
  <c r="AY743" i="2"/>
  <c r="AX743" i="2"/>
  <c r="AW743" i="2"/>
  <c r="AV743" i="2"/>
  <c r="AU743" i="2"/>
  <c r="AT743" i="2"/>
  <c r="AR743" i="2"/>
  <c r="AQ743" i="2"/>
  <c r="AP743" i="2"/>
  <c r="AO743" i="2"/>
  <c r="AN743" i="2"/>
  <c r="AM743" i="2"/>
  <c r="AY742" i="2"/>
  <c r="AX742" i="2"/>
  <c r="AW742" i="2"/>
  <c r="AV742" i="2"/>
  <c r="AU742" i="2"/>
  <c r="AT742" i="2"/>
  <c r="AR742" i="2"/>
  <c r="AQ742" i="2"/>
  <c r="AP742" i="2"/>
  <c r="AO742" i="2"/>
  <c r="AN742" i="2"/>
  <c r="AM742" i="2"/>
  <c r="AY741" i="2"/>
  <c r="AX741" i="2"/>
  <c r="AW741" i="2"/>
  <c r="AV741" i="2"/>
  <c r="AU741" i="2"/>
  <c r="AT741" i="2"/>
  <c r="AR741" i="2"/>
  <c r="AQ741" i="2"/>
  <c r="AP741" i="2"/>
  <c r="AO741" i="2"/>
  <c r="AN741" i="2"/>
  <c r="AM741" i="2"/>
  <c r="AY740" i="2"/>
  <c r="AX740" i="2"/>
  <c r="AW740" i="2"/>
  <c r="AV740" i="2"/>
  <c r="AU740" i="2"/>
  <c r="AT740" i="2"/>
  <c r="AR740" i="2"/>
  <c r="AQ740" i="2"/>
  <c r="AP740" i="2"/>
  <c r="AO740" i="2"/>
  <c r="AN740" i="2"/>
  <c r="AM740" i="2"/>
  <c r="AY739" i="2"/>
  <c r="AX739" i="2"/>
  <c r="AW739" i="2"/>
  <c r="AV739" i="2"/>
  <c r="AU739" i="2"/>
  <c r="AT739" i="2"/>
  <c r="AR739" i="2"/>
  <c r="AQ739" i="2"/>
  <c r="AP739" i="2"/>
  <c r="AO739" i="2"/>
  <c r="AN739" i="2"/>
  <c r="AM739" i="2"/>
  <c r="AY738" i="2"/>
  <c r="AX738" i="2"/>
  <c r="AW738" i="2"/>
  <c r="AV738" i="2"/>
  <c r="AU738" i="2"/>
  <c r="AT738" i="2"/>
  <c r="AR738" i="2"/>
  <c r="AQ738" i="2"/>
  <c r="AP738" i="2"/>
  <c r="AO738" i="2"/>
  <c r="AN738" i="2"/>
  <c r="AM738" i="2"/>
  <c r="AY737" i="2"/>
  <c r="AX737" i="2"/>
  <c r="AW737" i="2"/>
  <c r="AV737" i="2"/>
  <c r="AU737" i="2"/>
  <c r="AT737" i="2"/>
  <c r="AR737" i="2"/>
  <c r="AQ737" i="2"/>
  <c r="AP737" i="2"/>
  <c r="AO737" i="2"/>
  <c r="AN737" i="2"/>
  <c r="AM737" i="2"/>
  <c r="AG737" i="2"/>
  <c r="AH737" i="2" s="1"/>
  <c r="AI737" i="2" s="1"/>
  <c r="O737" i="2"/>
  <c r="AY736" i="2"/>
  <c r="AX736" i="2"/>
  <c r="AW736" i="2"/>
  <c r="AV736" i="2"/>
  <c r="AU736" i="2"/>
  <c r="AT736" i="2"/>
  <c r="AR736" i="2"/>
  <c r="AQ736" i="2"/>
  <c r="AP736" i="2"/>
  <c r="AO736" i="2"/>
  <c r="AN736" i="2"/>
  <c r="AM736" i="2"/>
  <c r="AY735" i="2"/>
  <c r="AX735" i="2"/>
  <c r="AW735" i="2"/>
  <c r="AV735" i="2"/>
  <c r="AU735" i="2"/>
  <c r="AT735" i="2"/>
  <c r="AR735" i="2"/>
  <c r="AQ735" i="2"/>
  <c r="AP735" i="2"/>
  <c r="AO735" i="2"/>
  <c r="AN735" i="2"/>
  <c r="AM735" i="2"/>
  <c r="AY734" i="2"/>
  <c r="AX734" i="2"/>
  <c r="AW734" i="2"/>
  <c r="AV734" i="2"/>
  <c r="AU734" i="2"/>
  <c r="AT734" i="2"/>
  <c r="AR734" i="2"/>
  <c r="AQ734" i="2"/>
  <c r="AP734" i="2"/>
  <c r="AO734" i="2"/>
  <c r="AN734" i="2"/>
  <c r="AM734" i="2"/>
  <c r="AY733" i="2"/>
  <c r="AX733" i="2"/>
  <c r="AW733" i="2"/>
  <c r="AV733" i="2"/>
  <c r="AU733" i="2"/>
  <c r="AT733" i="2"/>
  <c r="AR733" i="2"/>
  <c r="AQ733" i="2"/>
  <c r="AP733" i="2"/>
  <c r="AO733" i="2"/>
  <c r="AN733" i="2"/>
  <c r="AM733" i="2"/>
  <c r="AY732" i="2"/>
  <c r="AX732" i="2"/>
  <c r="AW732" i="2"/>
  <c r="AV732" i="2"/>
  <c r="AU732" i="2"/>
  <c r="AT732" i="2"/>
  <c r="AR732" i="2"/>
  <c r="AQ732" i="2"/>
  <c r="AP732" i="2"/>
  <c r="AO732" i="2"/>
  <c r="AN732" i="2"/>
  <c r="AM732" i="2"/>
  <c r="AY731" i="2"/>
  <c r="AX731" i="2"/>
  <c r="AW731" i="2"/>
  <c r="AV731" i="2"/>
  <c r="AU731" i="2"/>
  <c r="AT731" i="2"/>
  <c r="AR731" i="2"/>
  <c r="AQ731" i="2"/>
  <c r="AP731" i="2"/>
  <c r="AO731" i="2"/>
  <c r="AN731" i="2"/>
  <c r="AM731" i="2"/>
  <c r="AY730" i="2"/>
  <c r="AX730" i="2"/>
  <c r="AW730" i="2"/>
  <c r="AV730" i="2"/>
  <c r="AU730" i="2"/>
  <c r="AT730" i="2"/>
  <c r="AR730" i="2"/>
  <c r="AQ730" i="2"/>
  <c r="AP730" i="2"/>
  <c r="AO730" i="2"/>
  <c r="AN730" i="2"/>
  <c r="AM730" i="2"/>
  <c r="AY729" i="2"/>
  <c r="AX729" i="2"/>
  <c r="AW729" i="2"/>
  <c r="AV729" i="2"/>
  <c r="AU729" i="2"/>
  <c r="AT729" i="2"/>
  <c r="AR729" i="2"/>
  <c r="AQ729" i="2"/>
  <c r="AP729" i="2"/>
  <c r="AO729" i="2"/>
  <c r="AN729" i="2"/>
  <c r="AM729" i="2"/>
  <c r="AG729" i="2"/>
  <c r="O729" i="2"/>
  <c r="AY728" i="2"/>
  <c r="AX728" i="2"/>
  <c r="AW728" i="2"/>
  <c r="AV728" i="2"/>
  <c r="AU728" i="2"/>
  <c r="AT728" i="2"/>
  <c r="AR728" i="2"/>
  <c r="AQ728" i="2"/>
  <c r="AP728" i="2"/>
  <c r="AO728" i="2"/>
  <c r="AN728" i="2"/>
  <c r="AM728" i="2"/>
  <c r="AY727" i="2"/>
  <c r="AX727" i="2"/>
  <c r="AW727" i="2"/>
  <c r="AV727" i="2"/>
  <c r="AU727" i="2"/>
  <c r="AT727" i="2"/>
  <c r="AR727" i="2"/>
  <c r="AQ727" i="2"/>
  <c r="AP727" i="2"/>
  <c r="AO727" i="2"/>
  <c r="AN727" i="2"/>
  <c r="AM727" i="2"/>
  <c r="AY726" i="2"/>
  <c r="AX726" i="2"/>
  <c r="AW726" i="2"/>
  <c r="AV726" i="2"/>
  <c r="AU726" i="2"/>
  <c r="AT726" i="2"/>
  <c r="AR726" i="2"/>
  <c r="AQ726" i="2"/>
  <c r="AP726" i="2"/>
  <c r="AO726" i="2"/>
  <c r="AN726" i="2"/>
  <c r="AM726" i="2"/>
  <c r="AY725" i="2"/>
  <c r="AX725" i="2"/>
  <c r="AW725" i="2"/>
  <c r="AV725" i="2"/>
  <c r="AU725" i="2"/>
  <c r="AT725" i="2"/>
  <c r="AR725" i="2"/>
  <c r="AQ725" i="2"/>
  <c r="AP725" i="2"/>
  <c r="AO725" i="2"/>
  <c r="AN725" i="2"/>
  <c r="AM725" i="2"/>
  <c r="AY724" i="2"/>
  <c r="AX724" i="2"/>
  <c r="AW724" i="2"/>
  <c r="AV724" i="2"/>
  <c r="AU724" i="2"/>
  <c r="AT724" i="2"/>
  <c r="AR724" i="2"/>
  <c r="AQ724" i="2"/>
  <c r="AP724" i="2"/>
  <c r="AO724" i="2"/>
  <c r="AN724" i="2"/>
  <c r="AM724" i="2"/>
  <c r="AY723" i="2"/>
  <c r="AX723" i="2"/>
  <c r="AW723" i="2"/>
  <c r="AV723" i="2"/>
  <c r="AU723" i="2"/>
  <c r="AT723" i="2"/>
  <c r="AR723" i="2"/>
  <c r="AQ723" i="2"/>
  <c r="AP723" i="2"/>
  <c r="AO723" i="2"/>
  <c r="AN723" i="2"/>
  <c r="AM723" i="2"/>
  <c r="AY722" i="2"/>
  <c r="AX722" i="2"/>
  <c r="AW722" i="2"/>
  <c r="AV722" i="2"/>
  <c r="AU722" i="2"/>
  <c r="AT722" i="2"/>
  <c r="AR722" i="2"/>
  <c r="AQ722" i="2"/>
  <c r="AP722" i="2"/>
  <c r="AO722" i="2"/>
  <c r="AN722" i="2"/>
  <c r="AM722" i="2"/>
  <c r="AY721" i="2"/>
  <c r="AX721" i="2"/>
  <c r="AW721" i="2"/>
  <c r="AV721" i="2"/>
  <c r="AU721" i="2"/>
  <c r="AT721" i="2"/>
  <c r="AR721" i="2"/>
  <c r="AQ721" i="2"/>
  <c r="AP721" i="2"/>
  <c r="AO721" i="2"/>
  <c r="AN721" i="2"/>
  <c r="AM721" i="2"/>
  <c r="AG721" i="2"/>
  <c r="AH721" i="2" s="1"/>
  <c r="AI721" i="2" s="1"/>
  <c r="O721" i="2"/>
  <c r="AY720" i="2"/>
  <c r="AX720" i="2"/>
  <c r="AW720" i="2"/>
  <c r="AV720" i="2"/>
  <c r="AU720" i="2"/>
  <c r="AT720" i="2"/>
  <c r="AR720" i="2"/>
  <c r="AQ720" i="2"/>
  <c r="AP720" i="2"/>
  <c r="AO720" i="2"/>
  <c r="AN720" i="2"/>
  <c r="AM720" i="2"/>
  <c r="AY719" i="2"/>
  <c r="AX719" i="2"/>
  <c r="AW719" i="2"/>
  <c r="AV719" i="2"/>
  <c r="AU719" i="2"/>
  <c r="AT719" i="2"/>
  <c r="AR719" i="2"/>
  <c r="AQ719" i="2"/>
  <c r="AP719" i="2"/>
  <c r="AO719" i="2"/>
  <c r="AN719" i="2"/>
  <c r="AM719" i="2"/>
  <c r="AY718" i="2"/>
  <c r="AX718" i="2"/>
  <c r="AW718" i="2"/>
  <c r="AV718" i="2"/>
  <c r="AU718" i="2"/>
  <c r="AT718" i="2"/>
  <c r="AR718" i="2"/>
  <c r="AQ718" i="2"/>
  <c r="AP718" i="2"/>
  <c r="AO718" i="2"/>
  <c r="AN718" i="2"/>
  <c r="AM718" i="2"/>
  <c r="AY717" i="2"/>
  <c r="AX717" i="2"/>
  <c r="AW717" i="2"/>
  <c r="AV717" i="2"/>
  <c r="AU717" i="2"/>
  <c r="AT717" i="2"/>
  <c r="AR717" i="2"/>
  <c r="AQ717" i="2"/>
  <c r="AP717" i="2"/>
  <c r="AO717" i="2"/>
  <c r="AN717" i="2"/>
  <c r="AM717" i="2"/>
  <c r="AY716" i="2"/>
  <c r="AX716" i="2"/>
  <c r="AW716" i="2"/>
  <c r="AV716" i="2"/>
  <c r="AU716" i="2"/>
  <c r="AT716" i="2"/>
  <c r="AR716" i="2"/>
  <c r="AQ716" i="2"/>
  <c r="AP716" i="2"/>
  <c r="AO716" i="2"/>
  <c r="AN716" i="2"/>
  <c r="AM716" i="2"/>
  <c r="AY715" i="2"/>
  <c r="AX715" i="2"/>
  <c r="AW715" i="2"/>
  <c r="AV715" i="2"/>
  <c r="AU715" i="2"/>
  <c r="AT715" i="2"/>
  <c r="AR715" i="2"/>
  <c r="AQ715" i="2"/>
  <c r="AP715" i="2"/>
  <c r="AO715" i="2"/>
  <c r="AN715" i="2"/>
  <c r="AM715" i="2"/>
  <c r="AY714" i="2"/>
  <c r="AX714" i="2"/>
  <c r="AW714" i="2"/>
  <c r="AV714" i="2"/>
  <c r="AU714" i="2"/>
  <c r="AT714" i="2"/>
  <c r="AR714" i="2"/>
  <c r="AQ714" i="2"/>
  <c r="AP714" i="2"/>
  <c r="AO714" i="2"/>
  <c r="AN714" i="2"/>
  <c r="AM714" i="2"/>
  <c r="AY713" i="2"/>
  <c r="AX713" i="2"/>
  <c r="AW713" i="2"/>
  <c r="AV713" i="2"/>
  <c r="AU713" i="2"/>
  <c r="AT713" i="2"/>
  <c r="AR713" i="2"/>
  <c r="AQ713" i="2"/>
  <c r="AP713" i="2"/>
  <c r="AO713" i="2"/>
  <c r="AN713" i="2"/>
  <c r="AM713" i="2"/>
  <c r="AG713" i="2"/>
  <c r="O713" i="2"/>
  <c r="AY712" i="2"/>
  <c r="AX712" i="2"/>
  <c r="AW712" i="2"/>
  <c r="AV712" i="2"/>
  <c r="AU712" i="2"/>
  <c r="AT712" i="2"/>
  <c r="AR712" i="2"/>
  <c r="AQ712" i="2"/>
  <c r="AP712" i="2"/>
  <c r="AO712" i="2"/>
  <c r="AN712" i="2"/>
  <c r="AM712" i="2"/>
  <c r="AY711" i="2"/>
  <c r="AX711" i="2"/>
  <c r="AW711" i="2"/>
  <c r="AV711" i="2"/>
  <c r="AU711" i="2"/>
  <c r="AT711" i="2"/>
  <c r="AR711" i="2"/>
  <c r="AQ711" i="2"/>
  <c r="AP711" i="2"/>
  <c r="AO711" i="2"/>
  <c r="AN711" i="2"/>
  <c r="AM711" i="2"/>
  <c r="AY710" i="2"/>
  <c r="AX710" i="2"/>
  <c r="AW710" i="2"/>
  <c r="AV710" i="2"/>
  <c r="AU710" i="2"/>
  <c r="AT710" i="2"/>
  <c r="AR710" i="2"/>
  <c r="AQ710" i="2"/>
  <c r="AP710" i="2"/>
  <c r="AO710" i="2"/>
  <c r="AN710" i="2"/>
  <c r="AM710" i="2"/>
  <c r="AY709" i="2"/>
  <c r="AX709" i="2"/>
  <c r="AW709" i="2"/>
  <c r="AV709" i="2"/>
  <c r="AU709" i="2"/>
  <c r="AT709" i="2"/>
  <c r="AR709" i="2"/>
  <c r="AQ709" i="2"/>
  <c r="AP709" i="2"/>
  <c r="AO709" i="2"/>
  <c r="AN709" i="2"/>
  <c r="AM709" i="2"/>
  <c r="AY708" i="2"/>
  <c r="AX708" i="2"/>
  <c r="AW708" i="2"/>
  <c r="AV708" i="2"/>
  <c r="AU708" i="2"/>
  <c r="AT708" i="2"/>
  <c r="AR708" i="2"/>
  <c r="AQ708" i="2"/>
  <c r="AP708" i="2"/>
  <c r="AO708" i="2"/>
  <c r="AN708" i="2"/>
  <c r="AM708" i="2"/>
  <c r="AY707" i="2"/>
  <c r="AX707" i="2"/>
  <c r="AW707" i="2"/>
  <c r="AV707" i="2"/>
  <c r="AU707" i="2"/>
  <c r="AT707" i="2"/>
  <c r="AR707" i="2"/>
  <c r="AQ707" i="2"/>
  <c r="AP707" i="2"/>
  <c r="AO707" i="2"/>
  <c r="AN707" i="2"/>
  <c r="AM707" i="2"/>
  <c r="AY706" i="2"/>
  <c r="AX706" i="2"/>
  <c r="AW706" i="2"/>
  <c r="AV706" i="2"/>
  <c r="AU706" i="2"/>
  <c r="AT706" i="2"/>
  <c r="AR706" i="2"/>
  <c r="AQ706" i="2"/>
  <c r="AP706" i="2"/>
  <c r="AO706" i="2"/>
  <c r="AN706" i="2"/>
  <c r="AM706" i="2"/>
  <c r="AY705" i="2"/>
  <c r="AX705" i="2"/>
  <c r="AW705" i="2"/>
  <c r="AV705" i="2"/>
  <c r="AU705" i="2"/>
  <c r="AT705" i="2"/>
  <c r="AR705" i="2"/>
  <c r="AQ705" i="2"/>
  <c r="AP705" i="2"/>
  <c r="AO705" i="2"/>
  <c r="AN705" i="2"/>
  <c r="AM705" i="2"/>
  <c r="AG705" i="2"/>
  <c r="AH705" i="2" s="1"/>
  <c r="AI705" i="2" s="1"/>
  <c r="AK705" i="2" s="1"/>
  <c r="O705" i="2"/>
  <c r="AY704" i="2"/>
  <c r="AX704" i="2"/>
  <c r="AW704" i="2"/>
  <c r="AV704" i="2"/>
  <c r="AU704" i="2"/>
  <c r="AT704" i="2"/>
  <c r="AR704" i="2"/>
  <c r="AQ704" i="2"/>
  <c r="AP704" i="2"/>
  <c r="AO704" i="2"/>
  <c r="AN704" i="2"/>
  <c r="AM704" i="2"/>
  <c r="AY703" i="2"/>
  <c r="AX703" i="2"/>
  <c r="AW703" i="2"/>
  <c r="AV703" i="2"/>
  <c r="AU703" i="2"/>
  <c r="AT703" i="2"/>
  <c r="AR703" i="2"/>
  <c r="AQ703" i="2"/>
  <c r="AP703" i="2"/>
  <c r="AO703" i="2"/>
  <c r="AN703" i="2"/>
  <c r="AM703" i="2"/>
  <c r="AY702" i="2"/>
  <c r="AX702" i="2"/>
  <c r="AW702" i="2"/>
  <c r="AV702" i="2"/>
  <c r="AU702" i="2"/>
  <c r="AT702" i="2"/>
  <c r="AR702" i="2"/>
  <c r="AQ702" i="2"/>
  <c r="AP702" i="2"/>
  <c r="AO702" i="2"/>
  <c r="AN702" i="2"/>
  <c r="AM702" i="2"/>
  <c r="AY701" i="2"/>
  <c r="AX701" i="2"/>
  <c r="AW701" i="2"/>
  <c r="AV701" i="2"/>
  <c r="AU701" i="2"/>
  <c r="AT701" i="2"/>
  <c r="AR701" i="2"/>
  <c r="AQ701" i="2"/>
  <c r="AP701" i="2"/>
  <c r="AO701" i="2"/>
  <c r="AN701" i="2"/>
  <c r="AM701" i="2"/>
  <c r="AY700" i="2"/>
  <c r="AX700" i="2"/>
  <c r="AW700" i="2"/>
  <c r="AV700" i="2"/>
  <c r="AU700" i="2"/>
  <c r="AT700" i="2"/>
  <c r="AR700" i="2"/>
  <c r="AQ700" i="2"/>
  <c r="AP700" i="2"/>
  <c r="AO700" i="2"/>
  <c r="AN700" i="2"/>
  <c r="AM700" i="2"/>
  <c r="AY699" i="2"/>
  <c r="AX699" i="2"/>
  <c r="AW699" i="2"/>
  <c r="AV699" i="2"/>
  <c r="AU699" i="2"/>
  <c r="AT699" i="2"/>
  <c r="AR699" i="2"/>
  <c r="AQ699" i="2"/>
  <c r="AP699" i="2"/>
  <c r="AO699" i="2"/>
  <c r="AN699" i="2"/>
  <c r="AM699" i="2"/>
  <c r="AY698" i="2"/>
  <c r="AX698" i="2"/>
  <c r="AW698" i="2"/>
  <c r="AV698" i="2"/>
  <c r="AU698" i="2"/>
  <c r="AT698" i="2"/>
  <c r="AR698" i="2"/>
  <c r="AQ698" i="2"/>
  <c r="AP698" i="2"/>
  <c r="AO698" i="2"/>
  <c r="AN698" i="2"/>
  <c r="AM698" i="2"/>
  <c r="AY697" i="2"/>
  <c r="AX697" i="2"/>
  <c r="AW697" i="2"/>
  <c r="AV697" i="2"/>
  <c r="AU697" i="2"/>
  <c r="AT697" i="2"/>
  <c r="AR697" i="2"/>
  <c r="AQ697" i="2"/>
  <c r="AP697" i="2"/>
  <c r="AO697" i="2"/>
  <c r="AN697" i="2"/>
  <c r="AM697" i="2"/>
  <c r="AG697" i="2"/>
  <c r="AH697" i="2" s="1"/>
  <c r="AI697" i="2" s="1"/>
  <c r="AK697" i="2" s="1"/>
  <c r="O697" i="2"/>
  <c r="AY696" i="2"/>
  <c r="AX696" i="2"/>
  <c r="AW696" i="2"/>
  <c r="AV696" i="2"/>
  <c r="AU696" i="2"/>
  <c r="AT696" i="2"/>
  <c r="AR696" i="2"/>
  <c r="AQ696" i="2"/>
  <c r="AP696" i="2"/>
  <c r="AO696" i="2"/>
  <c r="AN696" i="2"/>
  <c r="AM696" i="2"/>
  <c r="AY695" i="2"/>
  <c r="AX695" i="2"/>
  <c r="AW695" i="2"/>
  <c r="AV695" i="2"/>
  <c r="AU695" i="2"/>
  <c r="AT695" i="2"/>
  <c r="AR695" i="2"/>
  <c r="AQ695" i="2"/>
  <c r="AP695" i="2"/>
  <c r="AO695" i="2"/>
  <c r="AN695" i="2"/>
  <c r="AM695" i="2"/>
  <c r="AY694" i="2"/>
  <c r="AX694" i="2"/>
  <c r="AW694" i="2"/>
  <c r="AV694" i="2"/>
  <c r="AU694" i="2"/>
  <c r="AT694" i="2"/>
  <c r="AR694" i="2"/>
  <c r="AQ694" i="2"/>
  <c r="AP694" i="2"/>
  <c r="AO694" i="2"/>
  <c r="AN694" i="2"/>
  <c r="AM694" i="2"/>
  <c r="AY693" i="2"/>
  <c r="AX693" i="2"/>
  <c r="AW693" i="2"/>
  <c r="AV693" i="2"/>
  <c r="AU693" i="2"/>
  <c r="AT693" i="2"/>
  <c r="AR693" i="2"/>
  <c r="AQ693" i="2"/>
  <c r="AP693" i="2"/>
  <c r="AO693" i="2"/>
  <c r="AN693" i="2"/>
  <c r="AM693" i="2"/>
  <c r="AY692" i="2"/>
  <c r="AX692" i="2"/>
  <c r="AW692" i="2"/>
  <c r="AV692" i="2"/>
  <c r="AU692" i="2"/>
  <c r="AT692" i="2"/>
  <c r="AR692" i="2"/>
  <c r="AQ692" i="2"/>
  <c r="AP692" i="2"/>
  <c r="AO692" i="2"/>
  <c r="AN692" i="2"/>
  <c r="AM692" i="2"/>
  <c r="AY691" i="2"/>
  <c r="AX691" i="2"/>
  <c r="AW691" i="2"/>
  <c r="AV691" i="2"/>
  <c r="AU691" i="2"/>
  <c r="AT691" i="2"/>
  <c r="AR691" i="2"/>
  <c r="AQ691" i="2"/>
  <c r="AP691" i="2"/>
  <c r="AO691" i="2"/>
  <c r="AN691" i="2"/>
  <c r="AM691" i="2"/>
  <c r="AY690" i="2"/>
  <c r="AX690" i="2"/>
  <c r="AW690" i="2"/>
  <c r="AV690" i="2"/>
  <c r="AU690" i="2"/>
  <c r="AT690" i="2"/>
  <c r="AR690" i="2"/>
  <c r="AQ690" i="2"/>
  <c r="AP690" i="2"/>
  <c r="AO690" i="2"/>
  <c r="AN690" i="2"/>
  <c r="AM690" i="2"/>
  <c r="AY689" i="2"/>
  <c r="AX689" i="2"/>
  <c r="AW689" i="2"/>
  <c r="AV689" i="2"/>
  <c r="AU689" i="2"/>
  <c r="AT689" i="2"/>
  <c r="AR689" i="2"/>
  <c r="AQ689" i="2"/>
  <c r="AP689" i="2"/>
  <c r="AO689" i="2"/>
  <c r="AN689" i="2"/>
  <c r="AM689" i="2"/>
  <c r="AG689" i="2"/>
  <c r="O689" i="2"/>
  <c r="AY688" i="2"/>
  <c r="AX688" i="2"/>
  <c r="AW688" i="2"/>
  <c r="AV688" i="2"/>
  <c r="AU688" i="2"/>
  <c r="AT688" i="2"/>
  <c r="AR688" i="2"/>
  <c r="AQ688" i="2"/>
  <c r="AP688" i="2"/>
  <c r="AO688" i="2"/>
  <c r="AN688" i="2"/>
  <c r="AM688" i="2"/>
  <c r="AY687" i="2"/>
  <c r="AX687" i="2"/>
  <c r="AW687" i="2"/>
  <c r="AV687" i="2"/>
  <c r="AU687" i="2"/>
  <c r="AT687" i="2"/>
  <c r="AR687" i="2"/>
  <c r="AQ687" i="2"/>
  <c r="AP687" i="2"/>
  <c r="AO687" i="2"/>
  <c r="AN687" i="2"/>
  <c r="AM687" i="2"/>
  <c r="AY686" i="2"/>
  <c r="AX686" i="2"/>
  <c r="AW686" i="2"/>
  <c r="AV686" i="2"/>
  <c r="AU686" i="2"/>
  <c r="AT686" i="2"/>
  <c r="AR686" i="2"/>
  <c r="AQ686" i="2"/>
  <c r="AP686" i="2"/>
  <c r="AO686" i="2"/>
  <c r="AN686" i="2"/>
  <c r="AM686" i="2"/>
  <c r="AY685" i="2"/>
  <c r="AX685" i="2"/>
  <c r="AW685" i="2"/>
  <c r="AV685" i="2"/>
  <c r="AU685" i="2"/>
  <c r="AT685" i="2"/>
  <c r="AR685" i="2"/>
  <c r="AQ685" i="2"/>
  <c r="AP685" i="2"/>
  <c r="AO685" i="2"/>
  <c r="AN685" i="2"/>
  <c r="AM685" i="2"/>
  <c r="AY684" i="2"/>
  <c r="AX684" i="2"/>
  <c r="AW684" i="2"/>
  <c r="AV684" i="2"/>
  <c r="AU684" i="2"/>
  <c r="AT684" i="2"/>
  <c r="AR684" i="2"/>
  <c r="AQ684" i="2"/>
  <c r="AP684" i="2"/>
  <c r="AO684" i="2"/>
  <c r="AN684" i="2"/>
  <c r="AM684" i="2"/>
  <c r="AY683" i="2"/>
  <c r="AX683" i="2"/>
  <c r="AW683" i="2"/>
  <c r="AV683" i="2"/>
  <c r="AU683" i="2"/>
  <c r="AT683" i="2"/>
  <c r="AR683" i="2"/>
  <c r="AQ683" i="2"/>
  <c r="AP683" i="2"/>
  <c r="AO683" i="2"/>
  <c r="AN683" i="2"/>
  <c r="AM683" i="2"/>
  <c r="AY682" i="2"/>
  <c r="AX682" i="2"/>
  <c r="AW682" i="2"/>
  <c r="AV682" i="2"/>
  <c r="AU682" i="2"/>
  <c r="AT682" i="2"/>
  <c r="AR682" i="2"/>
  <c r="AQ682" i="2"/>
  <c r="AP682" i="2"/>
  <c r="AO682" i="2"/>
  <c r="AN682" i="2"/>
  <c r="AM682" i="2"/>
  <c r="AY681" i="2"/>
  <c r="AX681" i="2"/>
  <c r="AW681" i="2"/>
  <c r="AV681" i="2"/>
  <c r="AU681" i="2"/>
  <c r="AT681" i="2"/>
  <c r="AR681" i="2"/>
  <c r="AQ681" i="2"/>
  <c r="AP681" i="2"/>
  <c r="AO681" i="2"/>
  <c r="AN681" i="2"/>
  <c r="AM681" i="2"/>
  <c r="AG681" i="2"/>
  <c r="O681" i="2"/>
  <c r="AY680" i="2"/>
  <c r="AX680" i="2"/>
  <c r="AW680" i="2"/>
  <c r="AV680" i="2"/>
  <c r="AU680" i="2"/>
  <c r="AT680" i="2"/>
  <c r="AR680" i="2"/>
  <c r="AQ680" i="2"/>
  <c r="AP680" i="2"/>
  <c r="AO680" i="2"/>
  <c r="AN680" i="2"/>
  <c r="AM680" i="2"/>
  <c r="AY679" i="2"/>
  <c r="AX679" i="2"/>
  <c r="AW679" i="2"/>
  <c r="AV679" i="2"/>
  <c r="AU679" i="2"/>
  <c r="AT679" i="2"/>
  <c r="AR679" i="2"/>
  <c r="AQ679" i="2"/>
  <c r="AP679" i="2"/>
  <c r="AO679" i="2"/>
  <c r="AN679" i="2"/>
  <c r="AM679" i="2"/>
  <c r="AY678" i="2"/>
  <c r="AX678" i="2"/>
  <c r="AW678" i="2"/>
  <c r="AV678" i="2"/>
  <c r="AU678" i="2"/>
  <c r="AT678" i="2"/>
  <c r="AR678" i="2"/>
  <c r="AQ678" i="2"/>
  <c r="AP678" i="2"/>
  <c r="AO678" i="2"/>
  <c r="AN678" i="2"/>
  <c r="AM678" i="2"/>
  <c r="AY677" i="2"/>
  <c r="AX677" i="2"/>
  <c r="AW677" i="2"/>
  <c r="AV677" i="2"/>
  <c r="AU677" i="2"/>
  <c r="AT677" i="2"/>
  <c r="AR677" i="2"/>
  <c r="AQ677" i="2"/>
  <c r="AP677" i="2"/>
  <c r="AO677" i="2"/>
  <c r="AN677" i="2"/>
  <c r="AM677" i="2"/>
  <c r="AY676" i="2"/>
  <c r="AX676" i="2"/>
  <c r="AW676" i="2"/>
  <c r="AV676" i="2"/>
  <c r="AU676" i="2"/>
  <c r="AT676" i="2"/>
  <c r="AR676" i="2"/>
  <c r="AQ676" i="2"/>
  <c r="AP676" i="2"/>
  <c r="AO676" i="2"/>
  <c r="AN676" i="2"/>
  <c r="AM676" i="2"/>
  <c r="AY675" i="2"/>
  <c r="AX675" i="2"/>
  <c r="AW675" i="2"/>
  <c r="AV675" i="2"/>
  <c r="AU675" i="2"/>
  <c r="AT675" i="2"/>
  <c r="AR675" i="2"/>
  <c r="AQ675" i="2"/>
  <c r="AP675" i="2"/>
  <c r="AO675" i="2"/>
  <c r="AN675" i="2"/>
  <c r="AM675" i="2"/>
  <c r="AY674" i="2"/>
  <c r="AX674" i="2"/>
  <c r="AW674" i="2"/>
  <c r="AV674" i="2"/>
  <c r="AU674" i="2"/>
  <c r="AT674" i="2"/>
  <c r="AR674" i="2"/>
  <c r="AQ674" i="2"/>
  <c r="AP674" i="2"/>
  <c r="AO674" i="2"/>
  <c r="AN674" i="2"/>
  <c r="AM674" i="2"/>
  <c r="AY673" i="2"/>
  <c r="AX673" i="2"/>
  <c r="AW673" i="2"/>
  <c r="AV673" i="2"/>
  <c r="AU673" i="2"/>
  <c r="AT673" i="2"/>
  <c r="AR673" i="2"/>
  <c r="AQ673" i="2"/>
  <c r="AP673" i="2"/>
  <c r="AO673" i="2"/>
  <c r="AN673" i="2"/>
  <c r="AM673" i="2"/>
  <c r="AG673" i="2"/>
  <c r="AH673" i="2" s="1"/>
  <c r="AI673" i="2" s="1"/>
  <c r="AK673" i="2" s="1"/>
  <c r="O673" i="2"/>
  <c r="AY672" i="2"/>
  <c r="AX672" i="2"/>
  <c r="AW672" i="2"/>
  <c r="AV672" i="2"/>
  <c r="AU672" i="2"/>
  <c r="AT672" i="2"/>
  <c r="AR672" i="2"/>
  <c r="AQ672" i="2"/>
  <c r="AP672" i="2"/>
  <c r="AO672" i="2"/>
  <c r="AN672" i="2"/>
  <c r="AM672" i="2"/>
  <c r="AY671" i="2"/>
  <c r="AX671" i="2"/>
  <c r="AW671" i="2"/>
  <c r="AV671" i="2"/>
  <c r="AU671" i="2"/>
  <c r="AT671" i="2"/>
  <c r="AR671" i="2"/>
  <c r="AQ671" i="2"/>
  <c r="AP671" i="2"/>
  <c r="AO671" i="2"/>
  <c r="AN671" i="2"/>
  <c r="AM671" i="2"/>
  <c r="AY670" i="2"/>
  <c r="AX670" i="2"/>
  <c r="AW670" i="2"/>
  <c r="AV670" i="2"/>
  <c r="AU670" i="2"/>
  <c r="AT670" i="2"/>
  <c r="AR670" i="2"/>
  <c r="AQ670" i="2"/>
  <c r="AP670" i="2"/>
  <c r="AO670" i="2"/>
  <c r="AN670" i="2"/>
  <c r="AM670" i="2"/>
  <c r="AY669" i="2"/>
  <c r="AX669" i="2"/>
  <c r="AW669" i="2"/>
  <c r="AV669" i="2"/>
  <c r="AU669" i="2"/>
  <c r="AT669" i="2"/>
  <c r="AR669" i="2"/>
  <c r="AQ669" i="2"/>
  <c r="AP669" i="2"/>
  <c r="AO669" i="2"/>
  <c r="AN669" i="2"/>
  <c r="AM669" i="2"/>
  <c r="AY668" i="2"/>
  <c r="AX668" i="2"/>
  <c r="AW668" i="2"/>
  <c r="AV668" i="2"/>
  <c r="AU668" i="2"/>
  <c r="AT668" i="2"/>
  <c r="AR668" i="2"/>
  <c r="AQ668" i="2"/>
  <c r="AP668" i="2"/>
  <c r="AO668" i="2"/>
  <c r="AN668" i="2"/>
  <c r="AM668" i="2"/>
  <c r="AY667" i="2"/>
  <c r="AX667" i="2"/>
  <c r="AW667" i="2"/>
  <c r="AV667" i="2"/>
  <c r="AU667" i="2"/>
  <c r="AT667" i="2"/>
  <c r="AR667" i="2"/>
  <c r="AQ667" i="2"/>
  <c r="AP667" i="2"/>
  <c r="AO667" i="2"/>
  <c r="AN667" i="2"/>
  <c r="AM667" i="2"/>
  <c r="AY666" i="2"/>
  <c r="AX666" i="2"/>
  <c r="AW666" i="2"/>
  <c r="AV666" i="2"/>
  <c r="AU666" i="2"/>
  <c r="AT666" i="2"/>
  <c r="AR666" i="2"/>
  <c r="AQ666" i="2"/>
  <c r="AP666" i="2"/>
  <c r="AO666" i="2"/>
  <c r="AN666" i="2"/>
  <c r="AM666" i="2"/>
  <c r="AY665" i="2"/>
  <c r="AX665" i="2"/>
  <c r="AW665" i="2"/>
  <c r="AV665" i="2"/>
  <c r="AU665" i="2"/>
  <c r="AT665" i="2"/>
  <c r="AR665" i="2"/>
  <c r="AQ665" i="2"/>
  <c r="AP665" i="2"/>
  <c r="AO665" i="2"/>
  <c r="AN665" i="2"/>
  <c r="AM665" i="2"/>
  <c r="AG665" i="2"/>
  <c r="AH665" i="2" s="1"/>
  <c r="AI665" i="2" s="1"/>
  <c r="AK665" i="2" s="1"/>
  <c r="O665" i="2"/>
  <c r="AY664" i="2"/>
  <c r="AX664" i="2"/>
  <c r="AW664" i="2"/>
  <c r="AV664" i="2"/>
  <c r="AU664" i="2"/>
  <c r="AT664" i="2"/>
  <c r="AR664" i="2"/>
  <c r="AQ664" i="2"/>
  <c r="AP664" i="2"/>
  <c r="AO664" i="2"/>
  <c r="AN664" i="2"/>
  <c r="AM664" i="2"/>
  <c r="AY663" i="2"/>
  <c r="AX663" i="2"/>
  <c r="AW663" i="2"/>
  <c r="AV663" i="2"/>
  <c r="AU663" i="2"/>
  <c r="AT663" i="2"/>
  <c r="AR663" i="2"/>
  <c r="AQ663" i="2"/>
  <c r="AP663" i="2"/>
  <c r="AO663" i="2"/>
  <c r="AN663" i="2"/>
  <c r="AM663" i="2"/>
  <c r="AY662" i="2"/>
  <c r="AX662" i="2"/>
  <c r="AW662" i="2"/>
  <c r="AV662" i="2"/>
  <c r="AU662" i="2"/>
  <c r="AT662" i="2"/>
  <c r="AR662" i="2"/>
  <c r="AQ662" i="2"/>
  <c r="AP662" i="2"/>
  <c r="AO662" i="2"/>
  <c r="AN662" i="2"/>
  <c r="AM662" i="2"/>
  <c r="AY661" i="2"/>
  <c r="AX661" i="2"/>
  <c r="AW661" i="2"/>
  <c r="AV661" i="2"/>
  <c r="AU661" i="2"/>
  <c r="AT661" i="2"/>
  <c r="AR661" i="2"/>
  <c r="AQ661" i="2"/>
  <c r="AP661" i="2"/>
  <c r="AO661" i="2"/>
  <c r="AN661" i="2"/>
  <c r="AM661" i="2"/>
  <c r="AY660" i="2"/>
  <c r="AX660" i="2"/>
  <c r="AW660" i="2"/>
  <c r="AV660" i="2"/>
  <c r="AU660" i="2"/>
  <c r="AT660" i="2"/>
  <c r="AR660" i="2"/>
  <c r="AQ660" i="2"/>
  <c r="AP660" i="2"/>
  <c r="AO660" i="2"/>
  <c r="AN660" i="2"/>
  <c r="AM660" i="2"/>
  <c r="AY659" i="2"/>
  <c r="AX659" i="2"/>
  <c r="AW659" i="2"/>
  <c r="AV659" i="2"/>
  <c r="AU659" i="2"/>
  <c r="AT659" i="2"/>
  <c r="AR659" i="2"/>
  <c r="AQ659" i="2"/>
  <c r="AP659" i="2"/>
  <c r="AO659" i="2"/>
  <c r="AN659" i="2"/>
  <c r="AM659" i="2"/>
  <c r="AY658" i="2"/>
  <c r="AX658" i="2"/>
  <c r="AW658" i="2"/>
  <c r="AV658" i="2"/>
  <c r="AU658" i="2"/>
  <c r="AT658" i="2"/>
  <c r="AR658" i="2"/>
  <c r="AQ658" i="2"/>
  <c r="AP658" i="2"/>
  <c r="AO658" i="2"/>
  <c r="AN658" i="2"/>
  <c r="AM658" i="2"/>
  <c r="AY657" i="2"/>
  <c r="AX657" i="2"/>
  <c r="AW657" i="2"/>
  <c r="AV657" i="2"/>
  <c r="AU657" i="2"/>
  <c r="AT657" i="2"/>
  <c r="AR657" i="2"/>
  <c r="AQ657" i="2"/>
  <c r="AP657" i="2"/>
  <c r="AO657" i="2"/>
  <c r="AN657" i="2"/>
  <c r="AM657" i="2"/>
  <c r="AG657" i="2"/>
  <c r="AH657" i="2" s="1"/>
  <c r="AI657" i="2" s="1"/>
  <c r="AK657" i="2" s="1"/>
  <c r="O657" i="2"/>
  <c r="AY656" i="2"/>
  <c r="AX656" i="2"/>
  <c r="AW656" i="2"/>
  <c r="AV656" i="2"/>
  <c r="AU656" i="2"/>
  <c r="AT656" i="2"/>
  <c r="AR656" i="2"/>
  <c r="AQ656" i="2"/>
  <c r="AP656" i="2"/>
  <c r="AO656" i="2"/>
  <c r="AN656" i="2"/>
  <c r="AM656" i="2"/>
  <c r="AY655" i="2"/>
  <c r="AX655" i="2"/>
  <c r="AW655" i="2"/>
  <c r="AV655" i="2"/>
  <c r="AU655" i="2"/>
  <c r="AT655" i="2"/>
  <c r="AR655" i="2"/>
  <c r="AQ655" i="2"/>
  <c r="AP655" i="2"/>
  <c r="AO655" i="2"/>
  <c r="AN655" i="2"/>
  <c r="AM655" i="2"/>
  <c r="AY654" i="2"/>
  <c r="AX654" i="2"/>
  <c r="AW654" i="2"/>
  <c r="AV654" i="2"/>
  <c r="AU654" i="2"/>
  <c r="AT654" i="2"/>
  <c r="AR654" i="2"/>
  <c r="AQ654" i="2"/>
  <c r="AP654" i="2"/>
  <c r="AO654" i="2"/>
  <c r="AN654" i="2"/>
  <c r="AM654" i="2"/>
  <c r="AY653" i="2"/>
  <c r="AX653" i="2"/>
  <c r="AW653" i="2"/>
  <c r="AV653" i="2"/>
  <c r="AU653" i="2"/>
  <c r="AT653" i="2"/>
  <c r="AR653" i="2"/>
  <c r="AQ653" i="2"/>
  <c r="AP653" i="2"/>
  <c r="AO653" i="2"/>
  <c r="AN653" i="2"/>
  <c r="AM653" i="2"/>
  <c r="AY652" i="2"/>
  <c r="AX652" i="2"/>
  <c r="AW652" i="2"/>
  <c r="AV652" i="2"/>
  <c r="AU652" i="2"/>
  <c r="AT652" i="2"/>
  <c r="AR652" i="2"/>
  <c r="AQ652" i="2"/>
  <c r="AP652" i="2"/>
  <c r="AO652" i="2"/>
  <c r="AN652" i="2"/>
  <c r="AM652" i="2"/>
  <c r="AY651" i="2"/>
  <c r="AX651" i="2"/>
  <c r="AW651" i="2"/>
  <c r="AV651" i="2"/>
  <c r="AU651" i="2"/>
  <c r="AT651" i="2"/>
  <c r="AR651" i="2"/>
  <c r="AQ651" i="2"/>
  <c r="AP651" i="2"/>
  <c r="AO651" i="2"/>
  <c r="AN651" i="2"/>
  <c r="AM651" i="2"/>
  <c r="AY650" i="2"/>
  <c r="AX650" i="2"/>
  <c r="AW650" i="2"/>
  <c r="AV650" i="2"/>
  <c r="AU650" i="2"/>
  <c r="AT650" i="2"/>
  <c r="AR650" i="2"/>
  <c r="AQ650" i="2"/>
  <c r="AP650" i="2"/>
  <c r="AO650" i="2"/>
  <c r="AN650" i="2"/>
  <c r="AM650" i="2"/>
  <c r="AY649" i="2"/>
  <c r="AX649" i="2"/>
  <c r="AW649" i="2"/>
  <c r="AV649" i="2"/>
  <c r="AU649" i="2"/>
  <c r="AT649" i="2"/>
  <c r="AR649" i="2"/>
  <c r="AQ649" i="2"/>
  <c r="AP649" i="2"/>
  <c r="AO649" i="2"/>
  <c r="AN649" i="2"/>
  <c r="AM649" i="2"/>
  <c r="AG649" i="2"/>
  <c r="O649" i="2"/>
  <c r="AY648" i="2"/>
  <c r="AX648" i="2"/>
  <c r="AW648" i="2"/>
  <c r="AV648" i="2"/>
  <c r="AU648" i="2"/>
  <c r="AT648" i="2"/>
  <c r="AR648" i="2"/>
  <c r="AQ648" i="2"/>
  <c r="AP648" i="2"/>
  <c r="AO648" i="2"/>
  <c r="AN648" i="2"/>
  <c r="AM648" i="2"/>
  <c r="AY647" i="2"/>
  <c r="AX647" i="2"/>
  <c r="AW647" i="2"/>
  <c r="AV647" i="2"/>
  <c r="AU647" i="2"/>
  <c r="AT647" i="2"/>
  <c r="AR647" i="2"/>
  <c r="AQ647" i="2"/>
  <c r="AP647" i="2"/>
  <c r="AO647" i="2"/>
  <c r="AN647" i="2"/>
  <c r="AM647" i="2"/>
  <c r="AY646" i="2"/>
  <c r="AX646" i="2"/>
  <c r="AW646" i="2"/>
  <c r="AV646" i="2"/>
  <c r="AU646" i="2"/>
  <c r="AT646" i="2"/>
  <c r="AR646" i="2"/>
  <c r="AQ646" i="2"/>
  <c r="AP646" i="2"/>
  <c r="AO646" i="2"/>
  <c r="AN646" i="2"/>
  <c r="AM646" i="2"/>
  <c r="AY645" i="2"/>
  <c r="AX645" i="2"/>
  <c r="AW645" i="2"/>
  <c r="AV645" i="2"/>
  <c r="AU645" i="2"/>
  <c r="AT645" i="2"/>
  <c r="AR645" i="2"/>
  <c r="AQ645" i="2"/>
  <c r="AP645" i="2"/>
  <c r="AO645" i="2"/>
  <c r="AN645" i="2"/>
  <c r="AM645" i="2"/>
  <c r="AY644" i="2"/>
  <c r="AX644" i="2"/>
  <c r="AW644" i="2"/>
  <c r="AV644" i="2"/>
  <c r="AU644" i="2"/>
  <c r="AT644" i="2"/>
  <c r="AR644" i="2"/>
  <c r="AQ644" i="2"/>
  <c r="AP644" i="2"/>
  <c r="AO644" i="2"/>
  <c r="AN644" i="2"/>
  <c r="AM644" i="2"/>
  <c r="AY643" i="2"/>
  <c r="AX643" i="2"/>
  <c r="AW643" i="2"/>
  <c r="AV643" i="2"/>
  <c r="AU643" i="2"/>
  <c r="AT643" i="2"/>
  <c r="AR643" i="2"/>
  <c r="AQ643" i="2"/>
  <c r="AP643" i="2"/>
  <c r="AO643" i="2"/>
  <c r="AN643" i="2"/>
  <c r="AM643" i="2"/>
  <c r="AY642" i="2"/>
  <c r="AX642" i="2"/>
  <c r="AW642" i="2"/>
  <c r="AV642" i="2"/>
  <c r="AU642" i="2"/>
  <c r="AT642" i="2"/>
  <c r="AR642" i="2"/>
  <c r="AQ642" i="2"/>
  <c r="AP642" i="2"/>
  <c r="AO642" i="2"/>
  <c r="AN642" i="2"/>
  <c r="AM642" i="2"/>
  <c r="AY641" i="2"/>
  <c r="AX641" i="2"/>
  <c r="AW641" i="2"/>
  <c r="AV641" i="2"/>
  <c r="AU641" i="2"/>
  <c r="AT641" i="2"/>
  <c r="AR641" i="2"/>
  <c r="AQ641" i="2"/>
  <c r="AP641" i="2"/>
  <c r="AO641" i="2"/>
  <c r="AN641" i="2"/>
  <c r="AM641" i="2"/>
  <c r="AG641" i="2"/>
  <c r="AH641" i="2" s="1"/>
  <c r="AI641" i="2" s="1"/>
  <c r="AK641" i="2" s="1"/>
  <c r="O641" i="2"/>
  <c r="AY640" i="2"/>
  <c r="AX640" i="2"/>
  <c r="AW640" i="2"/>
  <c r="AV640" i="2"/>
  <c r="AU640" i="2"/>
  <c r="AT640" i="2"/>
  <c r="AR640" i="2"/>
  <c r="AQ640" i="2"/>
  <c r="AP640" i="2"/>
  <c r="AO640" i="2"/>
  <c r="AN640" i="2"/>
  <c r="AM640" i="2"/>
  <c r="AY639" i="2"/>
  <c r="AX639" i="2"/>
  <c r="AW639" i="2"/>
  <c r="AV639" i="2"/>
  <c r="AU639" i="2"/>
  <c r="AT639" i="2"/>
  <c r="AR639" i="2"/>
  <c r="AQ639" i="2"/>
  <c r="AP639" i="2"/>
  <c r="AO639" i="2"/>
  <c r="AN639" i="2"/>
  <c r="AM639" i="2"/>
  <c r="AY638" i="2"/>
  <c r="AX638" i="2"/>
  <c r="AW638" i="2"/>
  <c r="AV638" i="2"/>
  <c r="AU638" i="2"/>
  <c r="AT638" i="2"/>
  <c r="AR638" i="2"/>
  <c r="AQ638" i="2"/>
  <c r="AP638" i="2"/>
  <c r="AO638" i="2"/>
  <c r="AN638" i="2"/>
  <c r="AM638" i="2"/>
  <c r="AY637" i="2"/>
  <c r="AX637" i="2"/>
  <c r="AW637" i="2"/>
  <c r="AV637" i="2"/>
  <c r="AU637" i="2"/>
  <c r="AT637" i="2"/>
  <c r="AR637" i="2"/>
  <c r="AQ637" i="2"/>
  <c r="AP637" i="2"/>
  <c r="AO637" i="2"/>
  <c r="AN637" i="2"/>
  <c r="AM637" i="2"/>
  <c r="AY636" i="2"/>
  <c r="AX636" i="2"/>
  <c r="AW636" i="2"/>
  <c r="AV636" i="2"/>
  <c r="AU636" i="2"/>
  <c r="AT636" i="2"/>
  <c r="AR636" i="2"/>
  <c r="AQ636" i="2"/>
  <c r="AP636" i="2"/>
  <c r="AO636" i="2"/>
  <c r="AN636" i="2"/>
  <c r="AM636" i="2"/>
  <c r="AY635" i="2"/>
  <c r="AX635" i="2"/>
  <c r="AW635" i="2"/>
  <c r="AV635" i="2"/>
  <c r="AU635" i="2"/>
  <c r="AT635" i="2"/>
  <c r="AR635" i="2"/>
  <c r="AQ635" i="2"/>
  <c r="AP635" i="2"/>
  <c r="AO635" i="2"/>
  <c r="AN635" i="2"/>
  <c r="AM635" i="2"/>
  <c r="AY634" i="2"/>
  <c r="AX634" i="2"/>
  <c r="AW634" i="2"/>
  <c r="AV634" i="2"/>
  <c r="AU634" i="2"/>
  <c r="AT634" i="2"/>
  <c r="AR634" i="2"/>
  <c r="AQ634" i="2"/>
  <c r="AP634" i="2"/>
  <c r="AO634" i="2"/>
  <c r="AN634" i="2"/>
  <c r="AM634" i="2"/>
  <c r="AY633" i="2"/>
  <c r="AX633" i="2"/>
  <c r="AW633" i="2"/>
  <c r="AV633" i="2"/>
  <c r="AU633" i="2"/>
  <c r="AT633" i="2"/>
  <c r="AR633" i="2"/>
  <c r="AQ633" i="2"/>
  <c r="AP633" i="2"/>
  <c r="AO633" i="2"/>
  <c r="AN633" i="2"/>
  <c r="AM633" i="2"/>
  <c r="AG633" i="2"/>
  <c r="AH633" i="2" s="1"/>
  <c r="O633" i="2"/>
  <c r="AY632" i="2"/>
  <c r="AX632" i="2"/>
  <c r="AW632" i="2"/>
  <c r="AV632" i="2"/>
  <c r="AU632" i="2"/>
  <c r="AT632" i="2"/>
  <c r="AR632" i="2"/>
  <c r="AQ632" i="2"/>
  <c r="AP632" i="2"/>
  <c r="AO632" i="2"/>
  <c r="AN632" i="2"/>
  <c r="AM632" i="2"/>
  <c r="AY631" i="2"/>
  <c r="AX631" i="2"/>
  <c r="AW631" i="2"/>
  <c r="AV631" i="2"/>
  <c r="AU631" i="2"/>
  <c r="AT631" i="2"/>
  <c r="AR631" i="2"/>
  <c r="AQ631" i="2"/>
  <c r="AP631" i="2"/>
  <c r="AO631" i="2"/>
  <c r="AN631" i="2"/>
  <c r="AM631" i="2"/>
  <c r="AY630" i="2"/>
  <c r="AX630" i="2"/>
  <c r="AW630" i="2"/>
  <c r="AV630" i="2"/>
  <c r="AU630" i="2"/>
  <c r="AT630" i="2"/>
  <c r="AR630" i="2"/>
  <c r="AQ630" i="2"/>
  <c r="AP630" i="2"/>
  <c r="AO630" i="2"/>
  <c r="AN630" i="2"/>
  <c r="AM630" i="2"/>
  <c r="AY629" i="2"/>
  <c r="AX629" i="2"/>
  <c r="AW629" i="2"/>
  <c r="AV629" i="2"/>
  <c r="AU629" i="2"/>
  <c r="AT629" i="2"/>
  <c r="AR629" i="2"/>
  <c r="AQ629" i="2"/>
  <c r="AP629" i="2"/>
  <c r="AO629" i="2"/>
  <c r="AN629" i="2"/>
  <c r="AM629" i="2"/>
  <c r="AY628" i="2"/>
  <c r="AX628" i="2"/>
  <c r="AW628" i="2"/>
  <c r="AV628" i="2"/>
  <c r="AU628" i="2"/>
  <c r="AT628" i="2"/>
  <c r="AR628" i="2"/>
  <c r="AQ628" i="2"/>
  <c r="AP628" i="2"/>
  <c r="AO628" i="2"/>
  <c r="AN628" i="2"/>
  <c r="AM628" i="2"/>
  <c r="AY627" i="2"/>
  <c r="AX627" i="2"/>
  <c r="AW627" i="2"/>
  <c r="AV627" i="2"/>
  <c r="AU627" i="2"/>
  <c r="AT627" i="2"/>
  <c r="AR627" i="2"/>
  <c r="AQ627" i="2"/>
  <c r="AP627" i="2"/>
  <c r="AO627" i="2"/>
  <c r="AN627" i="2"/>
  <c r="AM627" i="2"/>
  <c r="AY626" i="2"/>
  <c r="AX626" i="2"/>
  <c r="AW626" i="2"/>
  <c r="AV626" i="2"/>
  <c r="AU626" i="2"/>
  <c r="AT626" i="2"/>
  <c r="AR626" i="2"/>
  <c r="AQ626" i="2"/>
  <c r="AP626" i="2"/>
  <c r="AO626" i="2"/>
  <c r="AN626" i="2"/>
  <c r="AM626" i="2"/>
  <c r="AY625" i="2"/>
  <c r="AX625" i="2"/>
  <c r="AW625" i="2"/>
  <c r="AV625" i="2"/>
  <c r="AU625" i="2"/>
  <c r="AT625" i="2"/>
  <c r="AR625" i="2"/>
  <c r="AQ625" i="2"/>
  <c r="AP625" i="2"/>
  <c r="AO625" i="2"/>
  <c r="AN625" i="2"/>
  <c r="AM625" i="2"/>
  <c r="AG625" i="2"/>
  <c r="O625" i="2"/>
  <c r="AY624" i="2"/>
  <c r="AX624" i="2"/>
  <c r="AW624" i="2"/>
  <c r="AV624" i="2"/>
  <c r="AU624" i="2"/>
  <c r="AT624" i="2"/>
  <c r="AR624" i="2"/>
  <c r="AQ624" i="2"/>
  <c r="AP624" i="2"/>
  <c r="AO624" i="2"/>
  <c r="AN624" i="2"/>
  <c r="AM624" i="2"/>
  <c r="AY623" i="2"/>
  <c r="AX623" i="2"/>
  <c r="AW623" i="2"/>
  <c r="AV623" i="2"/>
  <c r="AU623" i="2"/>
  <c r="AT623" i="2"/>
  <c r="AR623" i="2"/>
  <c r="AQ623" i="2"/>
  <c r="AP623" i="2"/>
  <c r="AO623" i="2"/>
  <c r="AN623" i="2"/>
  <c r="AM623" i="2"/>
  <c r="AY622" i="2"/>
  <c r="AX622" i="2"/>
  <c r="AW622" i="2"/>
  <c r="AV622" i="2"/>
  <c r="AU622" i="2"/>
  <c r="AT622" i="2"/>
  <c r="AR622" i="2"/>
  <c r="AQ622" i="2"/>
  <c r="AP622" i="2"/>
  <c r="AO622" i="2"/>
  <c r="AN622" i="2"/>
  <c r="AM622" i="2"/>
  <c r="AY621" i="2"/>
  <c r="AX621" i="2"/>
  <c r="AW621" i="2"/>
  <c r="AV621" i="2"/>
  <c r="AU621" i="2"/>
  <c r="AT621" i="2"/>
  <c r="AR621" i="2"/>
  <c r="AQ621" i="2"/>
  <c r="AP621" i="2"/>
  <c r="AO621" i="2"/>
  <c r="AN621" i="2"/>
  <c r="AM621" i="2"/>
  <c r="AY620" i="2"/>
  <c r="AX620" i="2"/>
  <c r="AW620" i="2"/>
  <c r="AV620" i="2"/>
  <c r="AU620" i="2"/>
  <c r="AT620" i="2"/>
  <c r="AR620" i="2"/>
  <c r="AQ620" i="2"/>
  <c r="AP620" i="2"/>
  <c r="AO620" i="2"/>
  <c r="AN620" i="2"/>
  <c r="AM620" i="2"/>
  <c r="AY619" i="2"/>
  <c r="AX619" i="2"/>
  <c r="AW619" i="2"/>
  <c r="AV619" i="2"/>
  <c r="AU619" i="2"/>
  <c r="AT619" i="2"/>
  <c r="AR619" i="2"/>
  <c r="AQ619" i="2"/>
  <c r="AP619" i="2"/>
  <c r="AO619" i="2"/>
  <c r="AN619" i="2"/>
  <c r="AM619" i="2"/>
  <c r="AY618" i="2"/>
  <c r="AX618" i="2"/>
  <c r="AW618" i="2"/>
  <c r="AV618" i="2"/>
  <c r="AU618" i="2"/>
  <c r="AT618" i="2"/>
  <c r="AR618" i="2"/>
  <c r="AQ618" i="2"/>
  <c r="AP618" i="2"/>
  <c r="AO618" i="2"/>
  <c r="AN618" i="2"/>
  <c r="AM618" i="2"/>
  <c r="AY617" i="2"/>
  <c r="AX617" i="2"/>
  <c r="AW617" i="2"/>
  <c r="AV617" i="2"/>
  <c r="AU617" i="2"/>
  <c r="AT617" i="2"/>
  <c r="AR617" i="2"/>
  <c r="AQ617" i="2"/>
  <c r="AP617" i="2"/>
  <c r="AO617" i="2"/>
  <c r="AN617" i="2"/>
  <c r="AM617" i="2"/>
  <c r="AG617" i="2"/>
  <c r="O617" i="2"/>
  <c r="AY616" i="2"/>
  <c r="AX616" i="2"/>
  <c r="AW616" i="2"/>
  <c r="AV616" i="2"/>
  <c r="AU616" i="2"/>
  <c r="AT616" i="2"/>
  <c r="AR616" i="2"/>
  <c r="AQ616" i="2"/>
  <c r="AP616" i="2"/>
  <c r="AO616" i="2"/>
  <c r="AN616" i="2"/>
  <c r="AM616" i="2"/>
  <c r="AY615" i="2"/>
  <c r="AX615" i="2"/>
  <c r="AW615" i="2"/>
  <c r="AV615" i="2"/>
  <c r="AU615" i="2"/>
  <c r="AT615" i="2"/>
  <c r="AR615" i="2"/>
  <c r="AQ615" i="2"/>
  <c r="AP615" i="2"/>
  <c r="AO615" i="2"/>
  <c r="AN615" i="2"/>
  <c r="AM615" i="2"/>
  <c r="AY614" i="2"/>
  <c r="AX614" i="2"/>
  <c r="AW614" i="2"/>
  <c r="AV614" i="2"/>
  <c r="AU614" i="2"/>
  <c r="AT614" i="2"/>
  <c r="AR614" i="2"/>
  <c r="AQ614" i="2"/>
  <c r="AP614" i="2"/>
  <c r="AO614" i="2"/>
  <c r="AN614" i="2"/>
  <c r="AM614" i="2"/>
  <c r="AY613" i="2"/>
  <c r="AX613" i="2"/>
  <c r="AW613" i="2"/>
  <c r="AV613" i="2"/>
  <c r="AU613" i="2"/>
  <c r="AT613" i="2"/>
  <c r="AR613" i="2"/>
  <c r="AQ613" i="2"/>
  <c r="AP613" i="2"/>
  <c r="AO613" i="2"/>
  <c r="AN613" i="2"/>
  <c r="AM613" i="2"/>
  <c r="AY612" i="2"/>
  <c r="AX612" i="2"/>
  <c r="AW612" i="2"/>
  <c r="AV612" i="2"/>
  <c r="AU612" i="2"/>
  <c r="AT612" i="2"/>
  <c r="AR612" i="2"/>
  <c r="AQ612" i="2"/>
  <c r="AP612" i="2"/>
  <c r="AO612" i="2"/>
  <c r="AN612" i="2"/>
  <c r="AM612" i="2"/>
  <c r="AY611" i="2"/>
  <c r="AX611" i="2"/>
  <c r="AW611" i="2"/>
  <c r="AV611" i="2"/>
  <c r="AU611" i="2"/>
  <c r="AT611" i="2"/>
  <c r="AR611" i="2"/>
  <c r="AQ611" i="2"/>
  <c r="AP611" i="2"/>
  <c r="AO611" i="2"/>
  <c r="AN611" i="2"/>
  <c r="AM611" i="2"/>
  <c r="AY610" i="2"/>
  <c r="AX610" i="2"/>
  <c r="AW610" i="2"/>
  <c r="AV610" i="2"/>
  <c r="AU610" i="2"/>
  <c r="AT610" i="2"/>
  <c r="AR610" i="2"/>
  <c r="AQ610" i="2"/>
  <c r="AP610" i="2"/>
  <c r="AO610" i="2"/>
  <c r="AN610" i="2"/>
  <c r="AM610" i="2"/>
  <c r="AY609" i="2"/>
  <c r="AX609" i="2"/>
  <c r="AW609" i="2"/>
  <c r="AV609" i="2"/>
  <c r="AU609" i="2"/>
  <c r="AT609" i="2"/>
  <c r="AR609" i="2"/>
  <c r="AQ609" i="2"/>
  <c r="AP609" i="2"/>
  <c r="AO609" i="2"/>
  <c r="AN609" i="2"/>
  <c r="AM609" i="2"/>
  <c r="AG609" i="2"/>
  <c r="AH609" i="2" s="1"/>
  <c r="AI609" i="2" s="1"/>
  <c r="AK609" i="2" s="1"/>
  <c r="O609" i="2"/>
  <c r="AY608" i="2"/>
  <c r="AX608" i="2"/>
  <c r="AW608" i="2"/>
  <c r="AV608" i="2"/>
  <c r="AU608" i="2"/>
  <c r="AT608" i="2"/>
  <c r="AR608" i="2"/>
  <c r="AQ608" i="2"/>
  <c r="AP608" i="2"/>
  <c r="AO608" i="2"/>
  <c r="AN608" i="2"/>
  <c r="AM608" i="2"/>
  <c r="AY607" i="2"/>
  <c r="AX607" i="2"/>
  <c r="AW607" i="2"/>
  <c r="AV607" i="2"/>
  <c r="AU607" i="2"/>
  <c r="AT607" i="2"/>
  <c r="AR607" i="2"/>
  <c r="AQ607" i="2"/>
  <c r="AP607" i="2"/>
  <c r="AO607" i="2"/>
  <c r="AN607" i="2"/>
  <c r="AM607" i="2"/>
  <c r="AY606" i="2"/>
  <c r="AX606" i="2"/>
  <c r="AW606" i="2"/>
  <c r="AV606" i="2"/>
  <c r="AU606" i="2"/>
  <c r="AT606" i="2"/>
  <c r="AR606" i="2"/>
  <c r="AQ606" i="2"/>
  <c r="AP606" i="2"/>
  <c r="AO606" i="2"/>
  <c r="AN606" i="2"/>
  <c r="AM606" i="2"/>
  <c r="AY605" i="2"/>
  <c r="AX605" i="2"/>
  <c r="AW605" i="2"/>
  <c r="AV605" i="2"/>
  <c r="AU605" i="2"/>
  <c r="AT605" i="2"/>
  <c r="AR605" i="2"/>
  <c r="AQ605" i="2"/>
  <c r="AP605" i="2"/>
  <c r="AO605" i="2"/>
  <c r="AN605" i="2"/>
  <c r="AM605" i="2"/>
  <c r="AY604" i="2"/>
  <c r="AX604" i="2"/>
  <c r="AW604" i="2"/>
  <c r="AV604" i="2"/>
  <c r="AU604" i="2"/>
  <c r="AT604" i="2"/>
  <c r="AR604" i="2"/>
  <c r="AQ604" i="2"/>
  <c r="AP604" i="2"/>
  <c r="AO604" i="2"/>
  <c r="AN604" i="2"/>
  <c r="AM604" i="2"/>
  <c r="AY603" i="2"/>
  <c r="AX603" i="2"/>
  <c r="AW603" i="2"/>
  <c r="AV603" i="2"/>
  <c r="AU603" i="2"/>
  <c r="AT603" i="2"/>
  <c r="AR603" i="2"/>
  <c r="AQ603" i="2"/>
  <c r="AP603" i="2"/>
  <c r="AO603" i="2"/>
  <c r="AN603" i="2"/>
  <c r="AM603" i="2"/>
  <c r="AY602" i="2"/>
  <c r="AX602" i="2"/>
  <c r="AW602" i="2"/>
  <c r="AV602" i="2"/>
  <c r="AU602" i="2"/>
  <c r="AT602" i="2"/>
  <c r="AR602" i="2"/>
  <c r="AQ602" i="2"/>
  <c r="AP602" i="2"/>
  <c r="AO602" i="2"/>
  <c r="AN602" i="2"/>
  <c r="AM602" i="2"/>
  <c r="AY601" i="2"/>
  <c r="AX601" i="2"/>
  <c r="AW601" i="2"/>
  <c r="AV601" i="2"/>
  <c r="AU601" i="2"/>
  <c r="AT601" i="2"/>
  <c r="AR601" i="2"/>
  <c r="AQ601" i="2"/>
  <c r="AP601" i="2"/>
  <c r="AO601" i="2"/>
  <c r="AN601" i="2"/>
  <c r="AM601" i="2"/>
  <c r="AG601" i="2"/>
  <c r="AH601" i="2" s="1"/>
  <c r="AI601" i="2" s="1"/>
  <c r="AK601" i="2" s="1"/>
  <c r="O601" i="2"/>
  <c r="AY600" i="2"/>
  <c r="AX600" i="2"/>
  <c r="AW600" i="2"/>
  <c r="AV600" i="2"/>
  <c r="AU600" i="2"/>
  <c r="AT600" i="2"/>
  <c r="AR600" i="2"/>
  <c r="AQ600" i="2"/>
  <c r="AP600" i="2"/>
  <c r="AO600" i="2"/>
  <c r="AN600" i="2"/>
  <c r="AM600" i="2"/>
  <c r="AY599" i="2"/>
  <c r="AX599" i="2"/>
  <c r="AW599" i="2"/>
  <c r="AV599" i="2"/>
  <c r="AU599" i="2"/>
  <c r="AT599" i="2"/>
  <c r="AR599" i="2"/>
  <c r="AQ599" i="2"/>
  <c r="AP599" i="2"/>
  <c r="AO599" i="2"/>
  <c r="AN599" i="2"/>
  <c r="AM599" i="2"/>
  <c r="AY598" i="2"/>
  <c r="AX598" i="2"/>
  <c r="AW598" i="2"/>
  <c r="AV598" i="2"/>
  <c r="AU598" i="2"/>
  <c r="AT598" i="2"/>
  <c r="AR598" i="2"/>
  <c r="AQ598" i="2"/>
  <c r="AP598" i="2"/>
  <c r="AO598" i="2"/>
  <c r="AN598" i="2"/>
  <c r="AM598" i="2"/>
  <c r="AY597" i="2"/>
  <c r="AX597" i="2"/>
  <c r="AW597" i="2"/>
  <c r="AV597" i="2"/>
  <c r="AU597" i="2"/>
  <c r="AT597" i="2"/>
  <c r="AR597" i="2"/>
  <c r="AQ597" i="2"/>
  <c r="AP597" i="2"/>
  <c r="AO597" i="2"/>
  <c r="AN597" i="2"/>
  <c r="AM597" i="2"/>
  <c r="AY596" i="2"/>
  <c r="AX596" i="2"/>
  <c r="AW596" i="2"/>
  <c r="AV596" i="2"/>
  <c r="AU596" i="2"/>
  <c r="AT596" i="2"/>
  <c r="AR596" i="2"/>
  <c r="AQ596" i="2"/>
  <c r="AP596" i="2"/>
  <c r="AO596" i="2"/>
  <c r="AN596" i="2"/>
  <c r="AM596" i="2"/>
  <c r="AY595" i="2"/>
  <c r="AX595" i="2"/>
  <c r="AW595" i="2"/>
  <c r="AV595" i="2"/>
  <c r="AU595" i="2"/>
  <c r="AT595" i="2"/>
  <c r="AR595" i="2"/>
  <c r="AQ595" i="2"/>
  <c r="AP595" i="2"/>
  <c r="AO595" i="2"/>
  <c r="AN595" i="2"/>
  <c r="AM595" i="2"/>
  <c r="AY594" i="2"/>
  <c r="AX594" i="2"/>
  <c r="AW594" i="2"/>
  <c r="AV594" i="2"/>
  <c r="AU594" i="2"/>
  <c r="AT594" i="2"/>
  <c r="AR594" i="2"/>
  <c r="AQ594" i="2"/>
  <c r="AP594" i="2"/>
  <c r="AO594" i="2"/>
  <c r="AN594" i="2"/>
  <c r="AM594" i="2"/>
  <c r="AY593" i="2"/>
  <c r="AX593" i="2"/>
  <c r="AW593" i="2"/>
  <c r="AV593" i="2"/>
  <c r="AU593" i="2"/>
  <c r="AT593" i="2"/>
  <c r="AR593" i="2"/>
  <c r="AQ593" i="2"/>
  <c r="AP593" i="2"/>
  <c r="AO593" i="2"/>
  <c r="AN593" i="2"/>
  <c r="AM593" i="2"/>
  <c r="AG593" i="2"/>
  <c r="O593" i="2"/>
  <c r="AY592" i="2"/>
  <c r="AX592" i="2"/>
  <c r="AW592" i="2"/>
  <c r="AV592" i="2"/>
  <c r="AU592" i="2"/>
  <c r="AT592" i="2"/>
  <c r="AR592" i="2"/>
  <c r="AQ592" i="2"/>
  <c r="AP592" i="2"/>
  <c r="AO592" i="2"/>
  <c r="AN592" i="2"/>
  <c r="AM592" i="2"/>
  <c r="AY591" i="2"/>
  <c r="AX591" i="2"/>
  <c r="AW591" i="2"/>
  <c r="AV591" i="2"/>
  <c r="AU591" i="2"/>
  <c r="AT591" i="2"/>
  <c r="AR591" i="2"/>
  <c r="AQ591" i="2"/>
  <c r="AP591" i="2"/>
  <c r="AO591" i="2"/>
  <c r="AN591" i="2"/>
  <c r="AM591" i="2"/>
  <c r="AY590" i="2"/>
  <c r="AX590" i="2"/>
  <c r="AW590" i="2"/>
  <c r="AV590" i="2"/>
  <c r="AU590" i="2"/>
  <c r="AT590" i="2"/>
  <c r="AR590" i="2"/>
  <c r="AQ590" i="2"/>
  <c r="AP590" i="2"/>
  <c r="AO590" i="2"/>
  <c r="AN590" i="2"/>
  <c r="AM590" i="2"/>
  <c r="AY589" i="2"/>
  <c r="AX589" i="2"/>
  <c r="AW589" i="2"/>
  <c r="AV589" i="2"/>
  <c r="AU589" i="2"/>
  <c r="AT589" i="2"/>
  <c r="AR589" i="2"/>
  <c r="AQ589" i="2"/>
  <c r="AP589" i="2"/>
  <c r="AO589" i="2"/>
  <c r="AN589" i="2"/>
  <c r="AM589" i="2"/>
  <c r="AG589" i="2"/>
  <c r="AH589" i="2" s="1"/>
  <c r="AI589" i="2" s="1"/>
  <c r="O589" i="2"/>
  <c r="AY588" i="2"/>
  <c r="AX588" i="2"/>
  <c r="AW588" i="2"/>
  <c r="AV588" i="2"/>
  <c r="AU588" i="2"/>
  <c r="AT588" i="2"/>
  <c r="AR588" i="2"/>
  <c r="AQ588" i="2"/>
  <c r="AP588" i="2"/>
  <c r="AO588" i="2"/>
  <c r="AN588" i="2"/>
  <c r="AM588" i="2"/>
  <c r="AY585" i="2"/>
  <c r="AX585" i="2"/>
  <c r="AW585" i="2"/>
  <c r="AV585" i="2"/>
  <c r="AU585" i="2"/>
  <c r="AT585" i="2"/>
  <c r="AR585" i="2"/>
  <c r="AQ585" i="2"/>
  <c r="AP585" i="2"/>
  <c r="AO585" i="2"/>
  <c r="AN585" i="2"/>
  <c r="AM585" i="2"/>
  <c r="AY584" i="2"/>
  <c r="AX584" i="2"/>
  <c r="AW584" i="2"/>
  <c r="AV584" i="2"/>
  <c r="AU584" i="2"/>
  <c r="AT584" i="2"/>
  <c r="AR584" i="2"/>
  <c r="AQ584" i="2"/>
  <c r="AP584" i="2"/>
  <c r="AO584" i="2"/>
  <c r="AN584" i="2"/>
  <c r="AM584" i="2"/>
  <c r="AY583" i="2"/>
  <c r="AX583" i="2"/>
  <c r="AW583" i="2"/>
  <c r="AV583" i="2"/>
  <c r="AU583" i="2"/>
  <c r="AT583" i="2"/>
  <c r="AR583" i="2"/>
  <c r="AQ583" i="2"/>
  <c r="AP583" i="2"/>
  <c r="AO583" i="2"/>
  <c r="AN583" i="2"/>
  <c r="AM583" i="2"/>
  <c r="AY582" i="2"/>
  <c r="AX582" i="2"/>
  <c r="AW582" i="2"/>
  <c r="AV582" i="2"/>
  <c r="AU582" i="2"/>
  <c r="AT582" i="2"/>
  <c r="AR582" i="2"/>
  <c r="AQ582" i="2"/>
  <c r="AP582" i="2"/>
  <c r="AO582" i="2"/>
  <c r="AN582" i="2"/>
  <c r="AM582" i="2"/>
  <c r="AY581" i="2"/>
  <c r="AX581" i="2"/>
  <c r="AW581" i="2"/>
  <c r="AV581" i="2"/>
  <c r="AU581" i="2"/>
  <c r="AT581" i="2"/>
  <c r="AR581" i="2"/>
  <c r="AQ581" i="2"/>
  <c r="AP581" i="2"/>
  <c r="AO581" i="2"/>
  <c r="AN581" i="2"/>
  <c r="AM581" i="2"/>
  <c r="AY580" i="2"/>
  <c r="AX580" i="2"/>
  <c r="AW580" i="2"/>
  <c r="AV580" i="2"/>
  <c r="AU580" i="2"/>
  <c r="AT580" i="2"/>
  <c r="AR580" i="2"/>
  <c r="AQ580" i="2"/>
  <c r="AP580" i="2"/>
  <c r="AO580" i="2"/>
  <c r="AN580" i="2"/>
  <c r="AM580" i="2"/>
  <c r="AY579" i="2"/>
  <c r="AX579" i="2"/>
  <c r="AW579" i="2"/>
  <c r="AV579" i="2"/>
  <c r="AU579" i="2"/>
  <c r="AT579" i="2"/>
  <c r="AR579" i="2"/>
  <c r="AQ579" i="2"/>
  <c r="AP579" i="2"/>
  <c r="AO579" i="2"/>
  <c r="AN579" i="2"/>
  <c r="AM579" i="2"/>
  <c r="AG579" i="2"/>
  <c r="O579" i="2"/>
  <c r="AY578" i="2"/>
  <c r="AX578" i="2"/>
  <c r="AW578" i="2"/>
  <c r="AV578" i="2"/>
  <c r="AU578" i="2"/>
  <c r="AT578" i="2"/>
  <c r="AR578" i="2"/>
  <c r="AQ578" i="2"/>
  <c r="AP578" i="2"/>
  <c r="AO578" i="2"/>
  <c r="AN578" i="2"/>
  <c r="AM578" i="2"/>
  <c r="AY577" i="2"/>
  <c r="AX577" i="2"/>
  <c r="AW577" i="2"/>
  <c r="AV577" i="2"/>
  <c r="AU577" i="2"/>
  <c r="AT577" i="2"/>
  <c r="AR577" i="2"/>
  <c r="AQ577" i="2"/>
  <c r="AP577" i="2"/>
  <c r="AO577" i="2"/>
  <c r="AN577" i="2"/>
  <c r="AM577" i="2"/>
  <c r="AY571" i="2"/>
  <c r="AX571" i="2"/>
  <c r="AW571" i="2"/>
  <c r="AV571" i="2"/>
  <c r="AU571" i="2"/>
  <c r="AT571" i="2"/>
  <c r="AR571" i="2"/>
  <c r="AQ571" i="2"/>
  <c r="AP571" i="2"/>
  <c r="AO571" i="2"/>
  <c r="AN571" i="2"/>
  <c r="AM571" i="2"/>
  <c r="AG571" i="2"/>
  <c r="O571" i="2"/>
  <c r="AY570" i="2"/>
  <c r="AX570" i="2"/>
  <c r="AW570" i="2"/>
  <c r="AV570" i="2"/>
  <c r="AU570" i="2"/>
  <c r="AT570" i="2"/>
  <c r="AR570" i="2"/>
  <c r="AQ570" i="2"/>
  <c r="AP570" i="2"/>
  <c r="AO570" i="2"/>
  <c r="AN570" i="2"/>
  <c r="AM570" i="2"/>
  <c r="AY569" i="2"/>
  <c r="AX569" i="2"/>
  <c r="AW569" i="2"/>
  <c r="AV569" i="2"/>
  <c r="AU569" i="2"/>
  <c r="AT569" i="2"/>
  <c r="AR569" i="2"/>
  <c r="AQ569" i="2"/>
  <c r="AP569" i="2"/>
  <c r="AO569" i="2"/>
  <c r="AN569" i="2"/>
  <c r="AM569" i="2"/>
  <c r="AY568" i="2"/>
  <c r="AX568" i="2"/>
  <c r="AW568" i="2"/>
  <c r="AV568" i="2"/>
  <c r="AU568" i="2"/>
  <c r="AT568" i="2"/>
  <c r="AR568" i="2"/>
  <c r="AQ568" i="2"/>
  <c r="AP568" i="2"/>
  <c r="AO568" i="2"/>
  <c r="AN568" i="2"/>
  <c r="AM568" i="2"/>
  <c r="AY567" i="2"/>
  <c r="AX567" i="2"/>
  <c r="AW567" i="2"/>
  <c r="AV567" i="2"/>
  <c r="AU567" i="2"/>
  <c r="AT567" i="2"/>
  <c r="AR567" i="2"/>
  <c r="AQ567" i="2"/>
  <c r="AP567" i="2"/>
  <c r="AO567" i="2"/>
  <c r="AN567" i="2"/>
  <c r="AM567" i="2"/>
  <c r="AY566" i="2"/>
  <c r="AX566" i="2"/>
  <c r="AW566" i="2"/>
  <c r="AV566" i="2"/>
  <c r="AU566" i="2"/>
  <c r="AT566" i="2"/>
  <c r="AR566" i="2"/>
  <c r="AQ566" i="2"/>
  <c r="AP566" i="2"/>
  <c r="AO566" i="2"/>
  <c r="AN566" i="2"/>
  <c r="AM566" i="2"/>
  <c r="AY565" i="2"/>
  <c r="AX565" i="2"/>
  <c r="AW565" i="2"/>
  <c r="AV565" i="2"/>
  <c r="AU565" i="2"/>
  <c r="AT565" i="2"/>
  <c r="AR565" i="2"/>
  <c r="AQ565" i="2"/>
  <c r="AP565" i="2"/>
  <c r="AO565" i="2"/>
  <c r="AN565" i="2"/>
  <c r="AM565" i="2"/>
  <c r="AY559" i="2"/>
  <c r="AX559" i="2"/>
  <c r="AW559" i="2"/>
  <c r="AV559" i="2"/>
  <c r="AU559" i="2"/>
  <c r="AT559" i="2"/>
  <c r="AR559" i="2"/>
  <c r="AQ559" i="2"/>
  <c r="AP559" i="2"/>
  <c r="AO559" i="2"/>
  <c r="AN559" i="2"/>
  <c r="AM559" i="2"/>
  <c r="AG559" i="2"/>
  <c r="AH559" i="2" s="1"/>
  <c r="AI559" i="2" s="1"/>
  <c r="AK559" i="2" s="1"/>
  <c r="O559" i="2"/>
  <c r="AY558" i="2"/>
  <c r="AX558" i="2"/>
  <c r="AW558" i="2"/>
  <c r="AV558" i="2"/>
  <c r="AU558" i="2"/>
  <c r="AT558" i="2"/>
  <c r="AR558" i="2"/>
  <c r="AQ558" i="2"/>
  <c r="AP558" i="2"/>
  <c r="AO558" i="2"/>
  <c r="AN558" i="2"/>
  <c r="AM558" i="2"/>
  <c r="AY555" i="2"/>
  <c r="AX555" i="2"/>
  <c r="AW555" i="2"/>
  <c r="AV555" i="2"/>
  <c r="AU555" i="2"/>
  <c r="AT555" i="2"/>
  <c r="AR555" i="2"/>
  <c r="AQ555" i="2"/>
  <c r="AP555" i="2"/>
  <c r="AO555" i="2"/>
  <c r="AN555" i="2"/>
  <c r="AM555" i="2"/>
  <c r="AY554" i="2"/>
  <c r="AX554" i="2"/>
  <c r="AW554" i="2"/>
  <c r="AV554" i="2"/>
  <c r="AU554" i="2"/>
  <c r="AT554" i="2"/>
  <c r="AR554" i="2"/>
  <c r="AQ554" i="2"/>
  <c r="AP554" i="2"/>
  <c r="AO554" i="2"/>
  <c r="AN554" i="2"/>
  <c r="AM554" i="2"/>
  <c r="AY553" i="2"/>
  <c r="AX553" i="2"/>
  <c r="AW553" i="2"/>
  <c r="AV553" i="2"/>
  <c r="AU553" i="2"/>
  <c r="AT553" i="2"/>
  <c r="AR553" i="2"/>
  <c r="AQ553" i="2"/>
  <c r="AP553" i="2"/>
  <c r="AO553" i="2"/>
  <c r="AN553" i="2"/>
  <c r="AM553" i="2"/>
  <c r="AY552" i="2"/>
  <c r="AX552" i="2"/>
  <c r="AW552" i="2"/>
  <c r="AV552" i="2"/>
  <c r="AU552" i="2"/>
  <c r="AT552" i="2"/>
  <c r="AR552" i="2"/>
  <c r="AQ552" i="2"/>
  <c r="AP552" i="2"/>
  <c r="AO552" i="2"/>
  <c r="AN552" i="2"/>
  <c r="AM552" i="2"/>
  <c r="AY551" i="2"/>
  <c r="AX551" i="2"/>
  <c r="AW551" i="2"/>
  <c r="AV551" i="2"/>
  <c r="AU551" i="2"/>
  <c r="AT551" i="2"/>
  <c r="AR551" i="2"/>
  <c r="AQ551" i="2"/>
  <c r="AP551" i="2"/>
  <c r="AO551" i="2"/>
  <c r="AN551" i="2"/>
  <c r="AM551" i="2"/>
  <c r="AY549" i="2"/>
  <c r="AX549" i="2"/>
  <c r="AW549" i="2"/>
  <c r="AV549" i="2"/>
  <c r="AU549" i="2"/>
  <c r="AT549" i="2"/>
  <c r="AR549" i="2"/>
  <c r="AQ549" i="2"/>
  <c r="AP549" i="2"/>
  <c r="AO549" i="2"/>
  <c r="AN549" i="2"/>
  <c r="AM549" i="2"/>
  <c r="AG549" i="2"/>
  <c r="O549" i="2"/>
  <c r="AY548" i="2"/>
  <c r="AX548" i="2"/>
  <c r="AW548" i="2"/>
  <c r="AV548" i="2"/>
  <c r="AU548" i="2"/>
  <c r="AT548" i="2"/>
  <c r="AR548" i="2"/>
  <c r="AQ548" i="2"/>
  <c r="AP548" i="2"/>
  <c r="AO548" i="2"/>
  <c r="AN548" i="2"/>
  <c r="AM548" i="2"/>
  <c r="AY547" i="2"/>
  <c r="AX547" i="2"/>
  <c r="AW547" i="2"/>
  <c r="AV547" i="2"/>
  <c r="AU547" i="2"/>
  <c r="AT547" i="2"/>
  <c r="AR547" i="2"/>
  <c r="AQ547" i="2"/>
  <c r="AP547" i="2"/>
  <c r="AO547" i="2"/>
  <c r="AN547" i="2"/>
  <c r="AM547" i="2"/>
  <c r="AY543" i="2"/>
  <c r="AX543" i="2"/>
  <c r="AW543" i="2"/>
  <c r="AV543" i="2"/>
  <c r="AU543" i="2"/>
  <c r="AT543" i="2"/>
  <c r="AR543" i="2"/>
  <c r="AQ543" i="2"/>
  <c r="AP543" i="2"/>
  <c r="AO543" i="2"/>
  <c r="AN543" i="2"/>
  <c r="AM543" i="2"/>
  <c r="AY542" i="2"/>
  <c r="AX542" i="2"/>
  <c r="AW542" i="2"/>
  <c r="AV542" i="2"/>
  <c r="AU542" i="2"/>
  <c r="AT542" i="2"/>
  <c r="AR542" i="2"/>
  <c r="AQ542" i="2"/>
  <c r="AP542" i="2"/>
  <c r="AO542" i="2"/>
  <c r="AN542" i="2"/>
  <c r="AM542" i="2"/>
  <c r="AY541" i="2"/>
  <c r="AX541" i="2"/>
  <c r="AW541" i="2"/>
  <c r="AV541" i="2"/>
  <c r="AU541" i="2"/>
  <c r="AT541" i="2"/>
  <c r="AR541" i="2"/>
  <c r="AQ541" i="2"/>
  <c r="AP541" i="2"/>
  <c r="AO541" i="2"/>
  <c r="AN541" i="2"/>
  <c r="AM541" i="2"/>
  <c r="AG541" i="2"/>
  <c r="O541" i="2"/>
  <c r="AY540" i="2"/>
  <c r="AX540" i="2"/>
  <c r="AW540" i="2"/>
  <c r="AV540" i="2"/>
  <c r="AU540" i="2"/>
  <c r="AT540" i="2"/>
  <c r="AR540" i="2"/>
  <c r="AQ540" i="2"/>
  <c r="AP540" i="2"/>
  <c r="AO540" i="2"/>
  <c r="AN540" i="2"/>
  <c r="AM540" i="2"/>
  <c r="AY536" i="2"/>
  <c r="AX536" i="2"/>
  <c r="AW536" i="2"/>
  <c r="AV536" i="2"/>
  <c r="AU536" i="2"/>
  <c r="AT536" i="2"/>
  <c r="AR536" i="2"/>
  <c r="AQ536" i="2"/>
  <c r="AP536" i="2"/>
  <c r="AO536" i="2"/>
  <c r="AN536" i="2"/>
  <c r="AM536" i="2"/>
  <c r="AY535" i="2"/>
  <c r="AX535" i="2"/>
  <c r="AW535" i="2"/>
  <c r="AV535" i="2"/>
  <c r="AU535" i="2"/>
  <c r="AT535" i="2"/>
  <c r="AR535" i="2"/>
  <c r="AQ535" i="2"/>
  <c r="AP535" i="2"/>
  <c r="AO535" i="2"/>
  <c r="AN535" i="2"/>
  <c r="AM535" i="2"/>
  <c r="AY534" i="2"/>
  <c r="AX534" i="2"/>
  <c r="AW534" i="2"/>
  <c r="AV534" i="2"/>
  <c r="AU534" i="2"/>
  <c r="AT534" i="2"/>
  <c r="AR534" i="2"/>
  <c r="AQ534" i="2"/>
  <c r="AP534" i="2"/>
  <c r="AO534" i="2"/>
  <c r="AN534" i="2"/>
  <c r="AM534" i="2"/>
  <c r="AY533" i="2"/>
  <c r="AX533" i="2"/>
  <c r="AW533" i="2"/>
  <c r="AV533" i="2"/>
  <c r="AU533" i="2"/>
  <c r="AT533" i="2"/>
  <c r="AR533" i="2"/>
  <c r="AQ533" i="2"/>
  <c r="AP533" i="2"/>
  <c r="AO533" i="2"/>
  <c r="AN533" i="2"/>
  <c r="AM533" i="2"/>
  <c r="AY532" i="2"/>
  <c r="AX532" i="2"/>
  <c r="AW532" i="2"/>
  <c r="AV532" i="2"/>
  <c r="AU532" i="2"/>
  <c r="AT532" i="2"/>
  <c r="AR532" i="2"/>
  <c r="AQ532" i="2"/>
  <c r="AP532" i="2"/>
  <c r="AO532" i="2"/>
  <c r="AN532" i="2"/>
  <c r="AM532" i="2"/>
  <c r="AY531" i="2"/>
  <c r="AX531" i="2"/>
  <c r="AW531" i="2"/>
  <c r="AV531" i="2"/>
  <c r="AU531" i="2"/>
  <c r="AT531" i="2"/>
  <c r="AR531" i="2"/>
  <c r="AQ531" i="2"/>
  <c r="AP531" i="2"/>
  <c r="AO531" i="2"/>
  <c r="AN531" i="2"/>
  <c r="AM531" i="2"/>
  <c r="AY530" i="2"/>
  <c r="AX530" i="2"/>
  <c r="AW530" i="2"/>
  <c r="AV530" i="2"/>
  <c r="AU530" i="2"/>
  <c r="AT530" i="2"/>
  <c r="AR530" i="2"/>
  <c r="AQ530" i="2"/>
  <c r="AP530" i="2"/>
  <c r="AO530" i="2"/>
  <c r="AN530" i="2"/>
  <c r="AM530" i="2"/>
  <c r="AG530" i="2"/>
  <c r="O530" i="2"/>
  <c r="AY529" i="2"/>
  <c r="AX529" i="2"/>
  <c r="AW529" i="2"/>
  <c r="AV529" i="2"/>
  <c r="AU529" i="2"/>
  <c r="AT529" i="2"/>
  <c r="AR529" i="2"/>
  <c r="AQ529" i="2"/>
  <c r="AP529" i="2"/>
  <c r="AO529" i="2"/>
  <c r="AN529" i="2"/>
  <c r="AM529" i="2"/>
  <c r="AY527" i="2"/>
  <c r="AX527" i="2"/>
  <c r="AW527" i="2"/>
  <c r="AV527" i="2"/>
  <c r="AU527" i="2"/>
  <c r="AT527" i="2"/>
  <c r="AR527" i="2"/>
  <c r="AQ527" i="2"/>
  <c r="AP527" i="2"/>
  <c r="AO527" i="2"/>
  <c r="AN527" i="2"/>
  <c r="AM527" i="2"/>
  <c r="AG527" i="2"/>
  <c r="AH527" i="2" s="1"/>
  <c r="AI527" i="2" s="1"/>
  <c r="AK527" i="2" s="1"/>
  <c r="O527" i="2"/>
  <c r="AY526" i="2"/>
  <c r="AX526" i="2"/>
  <c r="AW526" i="2"/>
  <c r="AV526" i="2"/>
  <c r="AU526" i="2"/>
  <c r="AT526" i="2"/>
  <c r="AR526" i="2"/>
  <c r="AQ526" i="2"/>
  <c r="AP526" i="2"/>
  <c r="AO526" i="2"/>
  <c r="AN526" i="2"/>
  <c r="AM526" i="2"/>
  <c r="AY525" i="2"/>
  <c r="AX525" i="2"/>
  <c r="AW525" i="2"/>
  <c r="AV525" i="2"/>
  <c r="AU525" i="2"/>
  <c r="AT525" i="2"/>
  <c r="AR525" i="2"/>
  <c r="AQ525" i="2"/>
  <c r="AP525" i="2"/>
  <c r="AO525" i="2"/>
  <c r="AN525" i="2"/>
  <c r="AM525" i="2"/>
  <c r="AY524" i="2"/>
  <c r="AX524" i="2"/>
  <c r="AW524" i="2"/>
  <c r="AV524" i="2"/>
  <c r="AU524" i="2"/>
  <c r="AT524" i="2"/>
  <c r="AR524" i="2"/>
  <c r="AQ524" i="2"/>
  <c r="AP524" i="2"/>
  <c r="AO524" i="2"/>
  <c r="AN524" i="2"/>
  <c r="AM524" i="2"/>
  <c r="AY523" i="2"/>
  <c r="AX523" i="2"/>
  <c r="AW523" i="2"/>
  <c r="AV523" i="2"/>
  <c r="AU523" i="2"/>
  <c r="AT523" i="2"/>
  <c r="AR523" i="2"/>
  <c r="AQ523" i="2"/>
  <c r="AP523" i="2"/>
  <c r="AO523" i="2"/>
  <c r="AN523" i="2"/>
  <c r="AM523" i="2"/>
  <c r="AY522" i="2"/>
  <c r="AX522" i="2"/>
  <c r="AW522" i="2"/>
  <c r="AV522" i="2"/>
  <c r="AU522" i="2"/>
  <c r="AT522" i="2"/>
  <c r="AR522" i="2"/>
  <c r="AQ522" i="2"/>
  <c r="AP522" i="2"/>
  <c r="AO522" i="2"/>
  <c r="AN522" i="2"/>
  <c r="AM522" i="2"/>
  <c r="AY521" i="2"/>
  <c r="AX521" i="2"/>
  <c r="AW521" i="2"/>
  <c r="AV521" i="2"/>
  <c r="AU521" i="2"/>
  <c r="AT521" i="2"/>
  <c r="AR521" i="2"/>
  <c r="AQ521" i="2"/>
  <c r="AP521" i="2"/>
  <c r="AO521" i="2"/>
  <c r="AN521" i="2"/>
  <c r="AM521" i="2"/>
  <c r="AY520" i="2"/>
  <c r="AX520" i="2"/>
  <c r="AW520" i="2"/>
  <c r="AV520" i="2"/>
  <c r="AU520" i="2"/>
  <c r="AT520" i="2"/>
  <c r="AR520" i="2"/>
  <c r="AQ520" i="2"/>
  <c r="AP520" i="2"/>
  <c r="AO520" i="2"/>
  <c r="AN520" i="2"/>
  <c r="AM520" i="2"/>
  <c r="AG520" i="2"/>
  <c r="AH520" i="2" s="1"/>
  <c r="AI520" i="2" s="1"/>
  <c r="AK520" i="2" s="1"/>
  <c r="O520" i="2"/>
  <c r="AY519" i="2"/>
  <c r="AX519" i="2"/>
  <c r="AW519" i="2"/>
  <c r="AV519" i="2"/>
  <c r="AU519" i="2"/>
  <c r="AT519" i="2"/>
  <c r="AR519" i="2"/>
  <c r="AQ519" i="2"/>
  <c r="AP519" i="2"/>
  <c r="AO519" i="2"/>
  <c r="AN519" i="2"/>
  <c r="AM519" i="2"/>
  <c r="AY506" i="2"/>
  <c r="AX506" i="2"/>
  <c r="AW506" i="2"/>
  <c r="AV506" i="2"/>
  <c r="AU506" i="2"/>
  <c r="AT506" i="2"/>
  <c r="AR506" i="2"/>
  <c r="AQ506" i="2"/>
  <c r="AP506" i="2"/>
  <c r="AO506" i="2"/>
  <c r="AN506" i="2"/>
  <c r="AM506" i="2"/>
  <c r="AY505" i="2"/>
  <c r="AX505" i="2"/>
  <c r="AW505" i="2"/>
  <c r="AV505" i="2"/>
  <c r="AU505" i="2"/>
  <c r="AT505" i="2"/>
  <c r="AR505" i="2"/>
  <c r="AQ505" i="2"/>
  <c r="AP505" i="2"/>
  <c r="AO505" i="2"/>
  <c r="AN505" i="2"/>
  <c r="AM505" i="2"/>
  <c r="AY504" i="2"/>
  <c r="AX504" i="2"/>
  <c r="AW504" i="2"/>
  <c r="AV504" i="2"/>
  <c r="AU504" i="2"/>
  <c r="AT504" i="2"/>
  <c r="AR504" i="2"/>
  <c r="AQ504" i="2"/>
  <c r="AP504" i="2"/>
  <c r="AO504" i="2"/>
  <c r="AN504" i="2"/>
  <c r="AM504" i="2"/>
  <c r="AY503" i="2"/>
  <c r="AX503" i="2"/>
  <c r="AW503" i="2"/>
  <c r="AV503" i="2"/>
  <c r="AU503" i="2"/>
  <c r="AT503" i="2"/>
  <c r="AR503" i="2"/>
  <c r="AQ503" i="2"/>
  <c r="AP503" i="2"/>
  <c r="AO503" i="2"/>
  <c r="AN503" i="2"/>
  <c r="AM503" i="2"/>
  <c r="AY502" i="2"/>
  <c r="AX502" i="2"/>
  <c r="AW502" i="2"/>
  <c r="AV502" i="2"/>
  <c r="AU502" i="2"/>
  <c r="AT502" i="2"/>
  <c r="AR502" i="2"/>
  <c r="AQ502" i="2"/>
  <c r="AP502" i="2"/>
  <c r="AO502" i="2"/>
  <c r="AN502" i="2"/>
  <c r="AM502" i="2"/>
  <c r="AY501" i="2"/>
  <c r="AX501" i="2"/>
  <c r="AW501" i="2"/>
  <c r="AV501" i="2"/>
  <c r="AU501" i="2"/>
  <c r="AT501" i="2"/>
  <c r="AR501" i="2"/>
  <c r="AQ501" i="2"/>
  <c r="AP501" i="2"/>
  <c r="AO501" i="2"/>
  <c r="AN501" i="2"/>
  <c r="AM501" i="2"/>
  <c r="AY500" i="2"/>
  <c r="AX500" i="2"/>
  <c r="AW500" i="2"/>
  <c r="AV500" i="2"/>
  <c r="AU500" i="2"/>
  <c r="AT500" i="2"/>
  <c r="AR500" i="2"/>
  <c r="AQ500" i="2"/>
  <c r="AP500" i="2"/>
  <c r="AO500" i="2"/>
  <c r="AN500" i="2"/>
  <c r="AM500" i="2"/>
  <c r="AY499" i="2"/>
  <c r="AX499" i="2"/>
  <c r="AW499" i="2"/>
  <c r="AV499" i="2"/>
  <c r="AU499" i="2"/>
  <c r="AT499" i="2"/>
  <c r="AR499" i="2"/>
  <c r="AQ499" i="2"/>
  <c r="AP499" i="2"/>
  <c r="AO499" i="2"/>
  <c r="AN499" i="2"/>
  <c r="AM499" i="2"/>
  <c r="AY498" i="2"/>
  <c r="AX498" i="2"/>
  <c r="AW498" i="2"/>
  <c r="AV498" i="2"/>
  <c r="AU498" i="2"/>
  <c r="AT498" i="2"/>
  <c r="AR498" i="2"/>
  <c r="AQ498" i="2"/>
  <c r="AP498" i="2"/>
  <c r="AO498" i="2"/>
  <c r="AN498" i="2"/>
  <c r="AM498" i="2"/>
  <c r="AY497" i="2"/>
  <c r="AX497" i="2"/>
  <c r="AW497" i="2"/>
  <c r="AV497" i="2"/>
  <c r="AU497" i="2"/>
  <c r="AT497" i="2"/>
  <c r="AR497" i="2"/>
  <c r="AQ497" i="2"/>
  <c r="AP497" i="2"/>
  <c r="AO497" i="2"/>
  <c r="AN497" i="2"/>
  <c r="AM497" i="2"/>
  <c r="AY496" i="2"/>
  <c r="AX496" i="2"/>
  <c r="AW496" i="2"/>
  <c r="AV496" i="2"/>
  <c r="AU496" i="2"/>
  <c r="AT496" i="2"/>
  <c r="AR496" i="2"/>
  <c r="AQ496" i="2"/>
  <c r="AP496" i="2"/>
  <c r="AO496" i="2"/>
  <c r="AN496" i="2"/>
  <c r="AM496" i="2"/>
  <c r="AY495" i="2"/>
  <c r="AX495" i="2"/>
  <c r="AW495" i="2"/>
  <c r="AV495" i="2"/>
  <c r="AU495" i="2"/>
  <c r="AT495" i="2"/>
  <c r="AR495" i="2"/>
  <c r="AQ495" i="2"/>
  <c r="AP495" i="2"/>
  <c r="AO495" i="2"/>
  <c r="AN495" i="2"/>
  <c r="AM495" i="2"/>
  <c r="AY494" i="2"/>
  <c r="AX494" i="2"/>
  <c r="AW494" i="2"/>
  <c r="AV494" i="2"/>
  <c r="AU494" i="2"/>
  <c r="AT494" i="2"/>
  <c r="AR494" i="2"/>
  <c r="AQ494" i="2"/>
  <c r="AP494" i="2"/>
  <c r="AO494" i="2"/>
  <c r="AN494" i="2"/>
  <c r="AM494" i="2"/>
  <c r="AY493" i="2"/>
  <c r="AX493" i="2"/>
  <c r="AW493" i="2"/>
  <c r="AV493" i="2"/>
  <c r="AU493" i="2"/>
  <c r="AT493" i="2"/>
  <c r="AR493" i="2"/>
  <c r="AQ493" i="2"/>
  <c r="AP493" i="2"/>
  <c r="AO493" i="2"/>
  <c r="AN493" i="2"/>
  <c r="AM493" i="2"/>
  <c r="AG493" i="2"/>
  <c r="O493" i="2"/>
  <c r="AY492" i="2"/>
  <c r="AX492" i="2"/>
  <c r="AW492" i="2"/>
  <c r="AV492" i="2"/>
  <c r="AU492" i="2"/>
  <c r="AT492" i="2"/>
  <c r="AR492" i="2"/>
  <c r="AQ492" i="2"/>
  <c r="AP492" i="2"/>
  <c r="AO492" i="2"/>
  <c r="AN492" i="2"/>
  <c r="AM492" i="2"/>
  <c r="AY490" i="2"/>
  <c r="AX490" i="2"/>
  <c r="AW490" i="2"/>
  <c r="AV490" i="2"/>
  <c r="AU490" i="2"/>
  <c r="AT490" i="2"/>
  <c r="AR490" i="2"/>
  <c r="AQ490" i="2"/>
  <c r="AP490" i="2"/>
  <c r="AO490" i="2"/>
  <c r="AN490" i="2"/>
  <c r="AM490" i="2"/>
  <c r="AY489" i="2"/>
  <c r="AX489" i="2"/>
  <c r="AW489" i="2"/>
  <c r="AV489" i="2"/>
  <c r="AU489" i="2"/>
  <c r="AT489" i="2"/>
  <c r="AR489" i="2"/>
  <c r="AQ489" i="2"/>
  <c r="AP489" i="2"/>
  <c r="AO489" i="2"/>
  <c r="AN489" i="2"/>
  <c r="AM489" i="2"/>
  <c r="AY488" i="2"/>
  <c r="AX488" i="2"/>
  <c r="AW488" i="2"/>
  <c r="AV488" i="2"/>
  <c r="AU488" i="2"/>
  <c r="AT488" i="2"/>
  <c r="AR488" i="2"/>
  <c r="AQ488" i="2"/>
  <c r="AP488" i="2"/>
  <c r="AO488" i="2"/>
  <c r="AN488" i="2"/>
  <c r="AM488" i="2"/>
  <c r="AY487" i="2"/>
  <c r="AX487" i="2"/>
  <c r="AW487" i="2"/>
  <c r="AV487" i="2"/>
  <c r="AU487" i="2"/>
  <c r="AT487" i="2"/>
  <c r="AR487" i="2"/>
  <c r="AQ487" i="2"/>
  <c r="AP487" i="2"/>
  <c r="AO487" i="2"/>
  <c r="AN487" i="2"/>
  <c r="AM487" i="2"/>
  <c r="AY486" i="2"/>
  <c r="AX486" i="2"/>
  <c r="AW486" i="2"/>
  <c r="AV486" i="2"/>
  <c r="AU486" i="2"/>
  <c r="AT486" i="2"/>
  <c r="AR486" i="2"/>
  <c r="AQ486" i="2"/>
  <c r="AP486" i="2"/>
  <c r="AO486" i="2"/>
  <c r="AN486" i="2"/>
  <c r="AM486" i="2"/>
  <c r="AY485" i="2"/>
  <c r="AX485" i="2"/>
  <c r="AW485" i="2"/>
  <c r="AV485" i="2"/>
  <c r="AU485" i="2"/>
  <c r="AT485" i="2"/>
  <c r="AR485" i="2"/>
  <c r="AQ485" i="2"/>
  <c r="AP485" i="2"/>
  <c r="AO485" i="2"/>
  <c r="AN485" i="2"/>
  <c r="AM485" i="2"/>
  <c r="AY484" i="2"/>
  <c r="AX484" i="2"/>
  <c r="AW484" i="2"/>
  <c r="AV484" i="2"/>
  <c r="AU484" i="2"/>
  <c r="AT484" i="2"/>
  <c r="AR484" i="2"/>
  <c r="AQ484" i="2"/>
  <c r="AP484" i="2"/>
  <c r="AO484" i="2"/>
  <c r="AN484" i="2"/>
  <c r="AM484" i="2"/>
  <c r="AG484" i="2"/>
  <c r="O484" i="2"/>
  <c r="AY483" i="2"/>
  <c r="AX483" i="2"/>
  <c r="AW483" i="2"/>
  <c r="AV483" i="2"/>
  <c r="AU483" i="2"/>
  <c r="AT483" i="2"/>
  <c r="AR483" i="2"/>
  <c r="AQ483" i="2"/>
  <c r="AP483" i="2"/>
  <c r="AO483" i="2"/>
  <c r="AN483" i="2"/>
  <c r="AM483" i="2"/>
  <c r="AY482" i="2"/>
  <c r="AX482" i="2"/>
  <c r="AW482" i="2"/>
  <c r="AV482" i="2"/>
  <c r="AU482" i="2"/>
  <c r="AT482" i="2"/>
  <c r="AR482" i="2"/>
  <c r="AQ482" i="2"/>
  <c r="AP482" i="2"/>
  <c r="AO482" i="2"/>
  <c r="AN482" i="2"/>
  <c r="AM482" i="2"/>
  <c r="AY479" i="2"/>
  <c r="AX479" i="2"/>
  <c r="AW479" i="2"/>
  <c r="AV479" i="2"/>
  <c r="AU479" i="2"/>
  <c r="AT479" i="2"/>
  <c r="AR479" i="2"/>
  <c r="AQ479" i="2"/>
  <c r="AP479" i="2"/>
  <c r="AO479" i="2"/>
  <c r="AN479" i="2"/>
  <c r="AM479" i="2"/>
  <c r="AY471" i="2"/>
  <c r="AX471" i="2"/>
  <c r="AW471" i="2"/>
  <c r="AV471" i="2"/>
  <c r="AU471" i="2"/>
  <c r="AT471" i="2"/>
  <c r="AR471" i="2"/>
  <c r="AQ471" i="2"/>
  <c r="AP471" i="2"/>
  <c r="AO471" i="2"/>
  <c r="AN471" i="2"/>
  <c r="AM471" i="2"/>
  <c r="AG471" i="2"/>
  <c r="O471" i="2"/>
  <c r="AY470" i="2"/>
  <c r="AX470" i="2"/>
  <c r="AW470" i="2"/>
  <c r="AV470" i="2"/>
  <c r="AU470" i="2"/>
  <c r="AT470" i="2"/>
  <c r="AR470" i="2"/>
  <c r="AQ470" i="2"/>
  <c r="AP470" i="2"/>
  <c r="AO470" i="2"/>
  <c r="AN470" i="2"/>
  <c r="AM470" i="2"/>
  <c r="AY469" i="2"/>
  <c r="AX469" i="2"/>
  <c r="AW469" i="2"/>
  <c r="AV469" i="2"/>
  <c r="AU469" i="2"/>
  <c r="AT469" i="2"/>
  <c r="AR469" i="2"/>
  <c r="AQ469" i="2"/>
  <c r="AP469" i="2"/>
  <c r="AO469" i="2"/>
  <c r="AN469" i="2"/>
  <c r="AM469" i="2"/>
  <c r="AY468" i="2"/>
  <c r="AX468" i="2"/>
  <c r="AW468" i="2"/>
  <c r="AV468" i="2"/>
  <c r="AU468" i="2"/>
  <c r="AT468" i="2"/>
  <c r="AR468" i="2"/>
  <c r="AQ468" i="2"/>
  <c r="AP468" i="2"/>
  <c r="AO468" i="2"/>
  <c r="AN468" i="2"/>
  <c r="AM468" i="2"/>
  <c r="AG468" i="2"/>
  <c r="AH468" i="2" s="1"/>
  <c r="AI468" i="2" s="1"/>
  <c r="AK468" i="2" s="1"/>
  <c r="O468" i="2"/>
  <c r="AY467" i="2"/>
  <c r="AX467" i="2"/>
  <c r="AW467" i="2"/>
  <c r="AV467" i="2"/>
  <c r="AU467" i="2"/>
  <c r="AT467" i="2"/>
  <c r="AR467" i="2"/>
  <c r="AQ467" i="2"/>
  <c r="AP467" i="2"/>
  <c r="AO467" i="2"/>
  <c r="AN467" i="2"/>
  <c r="AM467" i="2"/>
  <c r="AY466" i="2"/>
  <c r="AX466" i="2"/>
  <c r="AW466" i="2"/>
  <c r="AV466" i="2"/>
  <c r="AU466" i="2"/>
  <c r="AT466" i="2"/>
  <c r="AR466" i="2"/>
  <c r="AQ466" i="2"/>
  <c r="AP466" i="2"/>
  <c r="AO466" i="2"/>
  <c r="AN466" i="2"/>
  <c r="AM466" i="2"/>
  <c r="AY460" i="2"/>
  <c r="AX460" i="2"/>
  <c r="AW460" i="2"/>
  <c r="AV460" i="2"/>
  <c r="AU460" i="2"/>
  <c r="AT460" i="2"/>
  <c r="AR460" i="2"/>
  <c r="AQ460" i="2"/>
  <c r="AP460" i="2"/>
  <c r="AO460" i="2"/>
  <c r="AN460" i="2"/>
  <c r="AM460" i="2"/>
  <c r="AG460" i="2"/>
  <c r="O460" i="2"/>
  <c r="AY459" i="2"/>
  <c r="AX459" i="2"/>
  <c r="AW459" i="2"/>
  <c r="AV459" i="2"/>
  <c r="AU459" i="2"/>
  <c r="AT459" i="2"/>
  <c r="AR459" i="2"/>
  <c r="AQ459" i="2"/>
  <c r="AP459" i="2"/>
  <c r="AO459" i="2"/>
  <c r="AN459" i="2"/>
  <c r="AM459" i="2"/>
  <c r="AY456" i="2"/>
  <c r="AX456" i="2"/>
  <c r="AW456" i="2"/>
  <c r="AV456" i="2"/>
  <c r="AU456" i="2"/>
  <c r="AT456" i="2"/>
  <c r="AR456" i="2"/>
  <c r="AQ456" i="2"/>
  <c r="AP456" i="2"/>
  <c r="AO456" i="2"/>
  <c r="AN456" i="2"/>
  <c r="AM456" i="2"/>
  <c r="AY449" i="2"/>
  <c r="AX449" i="2"/>
  <c r="AW449" i="2"/>
  <c r="AV449" i="2"/>
  <c r="AU449" i="2"/>
  <c r="AT449" i="2"/>
  <c r="AR449" i="2"/>
  <c r="AQ449" i="2"/>
  <c r="AP449" i="2"/>
  <c r="AO449" i="2"/>
  <c r="AN449" i="2"/>
  <c r="AM449" i="2"/>
  <c r="AG449" i="2"/>
  <c r="AH449" i="2" s="1"/>
  <c r="AI449" i="2" s="1"/>
  <c r="O449" i="2"/>
  <c r="AY448" i="2"/>
  <c r="AX448" i="2"/>
  <c r="AW448" i="2"/>
  <c r="AV448" i="2"/>
  <c r="AU448" i="2"/>
  <c r="AT448" i="2"/>
  <c r="AR448" i="2"/>
  <c r="AQ448" i="2"/>
  <c r="AP448" i="2"/>
  <c r="AO448" i="2"/>
  <c r="AN448" i="2"/>
  <c r="AM448" i="2"/>
  <c r="AY445" i="2"/>
  <c r="AX445" i="2"/>
  <c r="AW445" i="2"/>
  <c r="AV445" i="2"/>
  <c r="AU445" i="2"/>
  <c r="AT445" i="2"/>
  <c r="AR445" i="2"/>
  <c r="AQ445" i="2"/>
  <c r="AP445" i="2"/>
  <c r="AO445" i="2"/>
  <c r="AN445" i="2"/>
  <c r="AM445" i="2"/>
  <c r="AY444" i="2"/>
  <c r="AX444" i="2"/>
  <c r="AW444" i="2"/>
  <c r="AV444" i="2"/>
  <c r="AU444" i="2"/>
  <c r="AT444" i="2"/>
  <c r="AR444" i="2"/>
  <c r="AQ444" i="2"/>
  <c r="AP444" i="2"/>
  <c r="AO444" i="2"/>
  <c r="AN444" i="2"/>
  <c r="AM444" i="2"/>
  <c r="AY443" i="2"/>
  <c r="AX443" i="2"/>
  <c r="AW443" i="2"/>
  <c r="AV443" i="2"/>
  <c r="AU443" i="2"/>
  <c r="AT443" i="2"/>
  <c r="AR443" i="2"/>
  <c r="AQ443" i="2"/>
  <c r="AP443" i="2"/>
  <c r="AO443" i="2"/>
  <c r="AN443" i="2"/>
  <c r="AM443" i="2"/>
  <c r="AY442" i="2"/>
  <c r="AX442" i="2"/>
  <c r="AW442" i="2"/>
  <c r="AV442" i="2"/>
  <c r="AU442" i="2"/>
  <c r="AT442" i="2"/>
  <c r="AR442" i="2"/>
  <c r="AQ442" i="2"/>
  <c r="AP442" i="2"/>
  <c r="AO442" i="2"/>
  <c r="AN442" i="2"/>
  <c r="AM442" i="2"/>
  <c r="AY441" i="2"/>
  <c r="AX441" i="2"/>
  <c r="AW441" i="2"/>
  <c r="AV441" i="2"/>
  <c r="AU441" i="2"/>
  <c r="AT441" i="2"/>
  <c r="AR441" i="2"/>
  <c r="AQ441" i="2"/>
  <c r="AP441" i="2"/>
  <c r="AO441" i="2"/>
  <c r="AN441" i="2"/>
  <c r="AM441" i="2"/>
  <c r="AY440" i="2"/>
  <c r="AX440" i="2"/>
  <c r="AW440" i="2"/>
  <c r="AV440" i="2"/>
  <c r="AU440" i="2"/>
  <c r="AT440" i="2"/>
  <c r="AR440" i="2"/>
  <c r="AQ440" i="2"/>
  <c r="AP440" i="2"/>
  <c r="AO440" i="2"/>
  <c r="AN440" i="2"/>
  <c r="AM440" i="2"/>
  <c r="AG440" i="2"/>
  <c r="O440" i="2"/>
  <c r="AY439" i="2"/>
  <c r="AX439" i="2"/>
  <c r="AW439" i="2"/>
  <c r="AV439" i="2"/>
  <c r="AU439" i="2"/>
  <c r="AT439" i="2"/>
  <c r="AR439" i="2"/>
  <c r="AQ439" i="2"/>
  <c r="AP439" i="2"/>
  <c r="AO439" i="2"/>
  <c r="AN439" i="2"/>
  <c r="AM439" i="2"/>
  <c r="AY431" i="2"/>
  <c r="AX431" i="2"/>
  <c r="AW431" i="2"/>
  <c r="AV431" i="2"/>
  <c r="AU431" i="2"/>
  <c r="AT431" i="2"/>
  <c r="AR431" i="2"/>
  <c r="AQ431" i="2"/>
  <c r="AP431" i="2"/>
  <c r="AO431" i="2"/>
  <c r="AN431" i="2"/>
  <c r="AM431" i="2"/>
  <c r="AY430" i="2"/>
  <c r="AX430" i="2"/>
  <c r="AW430" i="2"/>
  <c r="AV430" i="2"/>
  <c r="AU430" i="2"/>
  <c r="AT430" i="2"/>
  <c r="AR430" i="2"/>
  <c r="AQ430" i="2"/>
  <c r="AP430" i="2"/>
  <c r="AO430" i="2"/>
  <c r="AN430" i="2"/>
  <c r="AM430" i="2"/>
  <c r="AY425" i="2"/>
  <c r="AX425" i="2"/>
  <c r="AW425" i="2"/>
  <c r="AV425" i="2"/>
  <c r="AU425" i="2"/>
  <c r="AT425" i="2"/>
  <c r="AR425" i="2"/>
  <c r="AQ425" i="2"/>
  <c r="AP425" i="2"/>
  <c r="AO425" i="2"/>
  <c r="AN425" i="2"/>
  <c r="AM425" i="2"/>
  <c r="AG425" i="2"/>
  <c r="AH425" i="2" s="1"/>
  <c r="AI425" i="2" s="1"/>
  <c r="AK425" i="2" s="1"/>
  <c r="O425" i="2"/>
  <c r="AY421" i="2"/>
  <c r="AX421" i="2"/>
  <c r="AW421" i="2"/>
  <c r="AV421" i="2"/>
  <c r="AU421" i="2"/>
  <c r="AT421" i="2"/>
  <c r="AR421" i="2"/>
  <c r="AQ421" i="2"/>
  <c r="AP421" i="2"/>
  <c r="AO421" i="2"/>
  <c r="AN421" i="2"/>
  <c r="AM421" i="2"/>
  <c r="AY420" i="2"/>
  <c r="AX420" i="2"/>
  <c r="AW420" i="2"/>
  <c r="AV420" i="2"/>
  <c r="AU420" i="2"/>
  <c r="AT420" i="2"/>
  <c r="AR420" i="2"/>
  <c r="AQ420" i="2"/>
  <c r="AP420" i="2"/>
  <c r="AO420" i="2"/>
  <c r="AN420" i="2"/>
  <c r="AM420" i="2"/>
  <c r="AY419" i="2"/>
  <c r="AX419" i="2"/>
  <c r="AW419" i="2"/>
  <c r="AV419" i="2"/>
  <c r="AU419" i="2"/>
  <c r="AT419" i="2"/>
  <c r="AR419" i="2"/>
  <c r="AQ419" i="2"/>
  <c r="AP419" i="2"/>
  <c r="AO419" i="2"/>
  <c r="AN419" i="2"/>
  <c r="AM419" i="2"/>
  <c r="AY418" i="2"/>
  <c r="AX418" i="2"/>
  <c r="AW418" i="2"/>
  <c r="AV418" i="2"/>
  <c r="AU418" i="2"/>
  <c r="AT418" i="2"/>
  <c r="AR418" i="2"/>
  <c r="AQ418" i="2"/>
  <c r="AP418" i="2"/>
  <c r="AO418" i="2"/>
  <c r="AN418" i="2"/>
  <c r="AM418" i="2"/>
  <c r="AY417" i="2"/>
  <c r="AX417" i="2"/>
  <c r="AW417" i="2"/>
  <c r="AV417" i="2"/>
  <c r="AU417" i="2"/>
  <c r="AT417" i="2"/>
  <c r="AR417" i="2"/>
  <c r="AQ417" i="2"/>
  <c r="AP417" i="2"/>
  <c r="AO417" i="2"/>
  <c r="AN417" i="2"/>
  <c r="AM417" i="2"/>
  <c r="AY416" i="2"/>
  <c r="AX416" i="2"/>
  <c r="AW416" i="2"/>
  <c r="AV416" i="2"/>
  <c r="AU416" i="2"/>
  <c r="AT416" i="2"/>
  <c r="AR416" i="2"/>
  <c r="AQ416" i="2"/>
  <c r="AP416" i="2"/>
  <c r="AO416" i="2"/>
  <c r="AN416" i="2"/>
  <c r="AM416" i="2"/>
  <c r="AY415" i="2"/>
  <c r="AX415" i="2"/>
  <c r="AW415" i="2"/>
  <c r="AV415" i="2"/>
  <c r="AU415" i="2"/>
  <c r="AT415" i="2"/>
  <c r="AR415" i="2"/>
  <c r="AQ415" i="2"/>
  <c r="AP415" i="2"/>
  <c r="AO415" i="2"/>
  <c r="AN415" i="2"/>
  <c r="AM415" i="2"/>
  <c r="AG415" i="2"/>
  <c r="AH415" i="2" s="1"/>
  <c r="AI415" i="2" s="1"/>
  <c r="AK415" i="2" s="1"/>
  <c r="O415" i="2"/>
  <c r="AY410" i="2"/>
  <c r="AX410" i="2"/>
  <c r="AW410" i="2"/>
  <c r="AV410" i="2"/>
  <c r="AU410" i="2"/>
  <c r="AT410" i="2"/>
  <c r="AR410" i="2"/>
  <c r="AQ410" i="2"/>
  <c r="AP410" i="2"/>
  <c r="AO410" i="2"/>
  <c r="AN410" i="2"/>
  <c r="AM410" i="2"/>
  <c r="AY409" i="2"/>
  <c r="AX409" i="2"/>
  <c r="AW409" i="2"/>
  <c r="AV409" i="2"/>
  <c r="AU409" i="2"/>
  <c r="AT409" i="2"/>
  <c r="AR409" i="2"/>
  <c r="AQ409" i="2"/>
  <c r="AP409" i="2"/>
  <c r="AO409" i="2"/>
  <c r="AN409" i="2"/>
  <c r="AM409" i="2"/>
  <c r="AY408" i="2"/>
  <c r="AX408" i="2"/>
  <c r="AW408" i="2"/>
  <c r="AV408" i="2"/>
  <c r="AU408" i="2"/>
  <c r="AT408" i="2"/>
  <c r="AR408" i="2"/>
  <c r="AQ408" i="2"/>
  <c r="AP408" i="2"/>
  <c r="AO408" i="2"/>
  <c r="AN408" i="2"/>
  <c r="AM408" i="2"/>
  <c r="AY407" i="2"/>
  <c r="AX407" i="2"/>
  <c r="AW407" i="2"/>
  <c r="AV407" i="2"/>
  <c r="AU407" i="2"/>
  <c r="AT407" i="2"/>
  <c r="AR407" i="2"/>
  <c r="AQ407" i="2"/>
  <c r="AP407" i="2"/>
  <c r="AO407" i="2"/>
  <c r="AN407" i="2"/>
  <c r="AM407" i="2"/>
  <c r="AY406" i="2"/>
  <c r="AX406" i="2"/>
  <c r="AW406" i="2"/>
  <c r="AV406" i="2"/>
  <c r="AU406" i="2"/>
  <c r="AT406" i="2"/>
  <c r="AR406" i="2"/>
  <c r="AQ406" i="2"/>
  <c r="AP406" i="2"/>
  <c r="AO406" i="2"/>
  <c r="AN406" i="2"/>
  <c r="AM406" i="2"/>
  <c r="AY405" i="2"/>
  <c r="AX405" i="2"/>
  <c r="AW405" i="2"/>
  <c r="AV405" i="2"/>
  <c r="AU405" i="2"/>
  <c r="AT405" i="2"/>
  <c r="AR405" i="2"/>
  <c r="AQ405" i="2"/>
  <c r="AP405" i="2"/>
  <c r="AO405" i="2"/>
  <c r="AN405" i="2"/>
  <c r="AM405" i="2"/>
  <c r="AY404" i="2"/>
  <c r="AX404" i="2"/>
  <c r="AW404" i="2"/>
  <c r="AV404" i="2"/>
  <c r="AU404" i="2"/>
  <c r="AT404" i="2"/>
  <c r="AR404" i="2"/>
  <c r="AQ404" i="2"/>
  <c r="AP404" i="2"/>
  <c r="AO404" i="2"/>
  <c r="AN404" i="2"/>
  <c r="AM404" i="2"/>
  <c r="AG404" i="2"/>
  <c r="AH404" i="2" s="1"/>
  <c r="AI404" i="2" s="1"/>
  <c r="O404" i="2"/>
  <c r="AY403" i="2"/>
  <c r="AX403" i="2"/>
  <c r="AW403" i="2"/>
  <c r="AV403" i="2"/>
  <c r="AU403" i="2"/>
  <c r="AT403" i="2"/>
  <c r="AR403" i="2"/>
  <c r="AQ403" i="2"/>
  <c r="AP403" i="2"/>
  <c r="AO403" i="2"/>
  <c r="AN403" i="2"/>
  <c r="AM403" i="2"/>
  <c r="AY400" i="2"/>
  <c r="AX400" i="2"/>
  <c r="AW400" i="2"/>
  <c r="AV400" i="2"/>
  <c r="AU400" i="2"/>
  <c r="AT400" i="2"/>
  <c r="AR400" i="2"/>
  <c r="AQ400" i="2"/>
  <c r="AP400" i="2"/>
  <c r="AO400" i="2"/>
  <c r="AN400" i="2"/>
  <c r="AM400" i="2"/>
  <c r="AY393" i="2"/>
  <c r="AX393" i="2"/>
  <c r="AW393" i="2"/>
  <c r="AV393" i="2"/>
  <c r="AU393" i="2"/>
  <c r="AT393" i="2"/>
  <c r="AR393" i="2"/>
  <c r="AQ393" i="2"/>
  <c r="AP393" i="2"/>
  <c r="AO393" i="2"/>
  <c r="AN393" i="2"/>
  <c r="AM393" i="2"/>
  <c r="AG393" i="2"/>
  <c r="AH393" i="2" s="1"/>
  <c r="AI393" i="2" s="1"/>
  <c r="O393" i="2"/>
  <c r="AY392" i="2"/>
  <c r="AX392" i="2"/>
  <c r="AW392" i="2"/>
  <c r="AV392" i="2"/>
  <c r="AU392" i="2"/>
  <c r="AT392" i="2"/>
  <c r="AR392" i="2"/>
  <c r="AQ392" i="2"/>
  <c r="AP392" i="2"/>
  <c r="AO392" i="2"/>
  <c r="AN392" i="2"/>
  <c r="AM392" i="2"/>
  <c r="AY391" i="2"/>
  <c r="AX391" i="2"/>
  <c r="AW391" i="2"/>
  <c r="AV391" i="2"/>
  <c r="AU391" i="2"/>
  <c r="AT391" i="2"/>
  <c r="AR391" i="2"/>
  <c r="AQ391" i="2"/>
  <c r="AP391" i="2"/>
  <c r="AO391" i="2"/>
  <c r="AN391" i="2"/>
  <c r="AM391" i="2"/>
  <c r="AY390" i="2"/>
  <c r="AX390" i="2"/>
  <c r="AW390" i="2"/>
  <c r="AV390" i="2"/>
  <c r="AU390" i="2"/>
  <c r="AT390" i="2"/>
  <c r="AR390" i="2"/>
  <c r="AQ390" i="2"/>
  <c r="AP390" i="2"/>
  <c r="AO390" i="2"/>
  <c r="AN390" i="2"/>
  <c r="AM390" i="2"/>
  <c r="AY389" i="2"/>
  <c r="AX389" i="2"/>
  <c r="AW389" i="2"/>
  <c r="AV389" i="2"/>
  <c r="AU389" i="2"/>
  <c r="AT389" i="2"/>
  <c r="AR389" i="2"/>
  <c r="AQ389" i="2"/>
  <c r="AP389" i="2"/>
  <c r="AO389" i="2"/>
  <c r="AN389" i="2"/>
  <c r="AM389" i="2"/>
  <c r="AY388" i="2"/>
  <c r="AX388" i="2"/>
  <c r="AW388" i="2"/>
  <c r="AV388" i="2"/>
  <c r="AU388" i="2"/>
  <c r="AT388" i="2"/>
  <c r="AR388" i="2"/>
  <c r="AQ388" i="2"/>
  <c r="AP388" i="2"/>
  <c r="AO388" i="2"/>
  <c r="AN388" i="2"/>
  <c r="AM388" i="2"/>
  <c r="AY387" i="2"/>
  <c r="AX387" i="2"/>
  <c r="AW387" i="2"/>
  <c r="AV387" i="2"/>
  <c r="AU387" i="2"/>
  <c r="AT387" i="2"/>
  <c r="AR387" i="2"/>
  <c r="AQ387" i="2"/>
  <c r="AP387" i="2"/>
  <c r="AO387" i="2"/>
  <c r="AN387" i="2"/>
  <c r="AM387" i="2"/>
  <c r="AY386" i="2"/>
  <c r="AX386" i="2"/>
  <c r="AW386" i="2"/>
  <c r="AV386" i="2"/>
  <c r="AU386" i="2"/>
  <c r="AT386" i="2"/>
  <c r="AR386" i="2"/>
  <c r="AQ386" i="2"/>
  <c r="AP386" i="2"/>
  <c r="AO386" i="2"/>
  <c r="AN386" i="2"/>
  <c r="AM386" i="2"/>
  <c r="AY385" i="2"/>
  <c r="AX385" i="2"/>
  <c r="AW385" i="2"/>
  <c r="AV385" i="2"/>
  <c r="AU385" i="2"/>
  <c r="AT385" i="2"/>
  <c r="AR385" i="2"/>
  <c r="AQ385" i="2"/>
  <c r="AP385" i="2"/>
  <c r="AO385" i="2"/>
  <c r="AN385" i="2"/>
  <c r="AM385" i="2"/>
  <c r="AG385" i="2"/>
  <c r="AH385" i="2" s="1"/>
  <c r="AI385" i="2" s="1"/>
  <c r="O385" i="2"/>
  <c r="AY384" i="2"/>
  <c r="AX384" i="2"/>
  <c r="AW384" i="2"/>
  <c r="AV384" i="2"/>
  <c r="AU384" i="2"/>
  <c r="AT384" i="2"/>
  <c r="AR384" i="2"/>
  <c r="AQ384" i="2"/>
  <c r="AP384" i="2"/>
  <c r="AO384" i="2"/>
  <c r="AN384" i="2"/>
  <c r="AM384" i="2"/>
  <c r="AY383" i="2"/>
  <c r="AX383" i="2"/>
  <c r="AW383" i="2"/>
  <c r="AV383" i="2"/>
  <c r="AU383" i="2"/>
  <c r="AT383" i="2"/>
  <c r="AR383" i="2"/>
  <c r="AQ383" i="2"/>
  <c r="AP383" i="2"/>
  <c r="AO383" i="2"/>
  <c r="AN383" i="2"/>
  <c r="AM383" i="2"/>
  <c r="AY382" i="2"/>
  <c r="AX382" i="2"/>
  <c r="AW382" i="2"/>
  <c r="AV382" i="2"/>
  <c r="AU382" i="2"/>
  <c r="AT382" i="2"/>
  <c r="AR382" i="2"/>
  <c r="AQ382" i="2"/>
  <c r="AP382" i="2"/>
  <c r="AO382" i="2"/>
  <c r="AN382" i="2"/>
  <c r="AM382" i="2"/>
  <c r="AY381" i="2"/>
  <c r="AX381" i="2"/>
  <c r="AW381" i="2"/>
  <c r="AV381" i="2"/>
  <c r="AU381" i="2"/>
  <c r="AT381" i="2"/>
  <c r="AR381" i="2"/>
  <c r="AQ381" i="2"/>
  <c r="AP381" i="2"/>
  <c r="AO381" i="2"/>
  <c r="AN381" i="2"/>
  <c r="AM381" i="2"/>
  <c r="AY380" i="2"/>
  <c r="AX380" i="2"/>
  <c r="AW380" i="2"/>
  <c r="AV380" i="2"/>
  <c r="AU380" i="2"/>
  <c r="AT380" i="2"/>
  <c r="AR380" i="2"/>
  <c r="AQ380" i="2"/>
  <c r="AP380" i="2"/>
  <c r="AO380" i="2"/>
  <c r="AN380" i="2"/>
  <c r="AM380" i="2"/>
  <c r="AY379" i="2"/>
  <c r="AX379" i="2"/>
  <c r="AW379" i="2"/>
  <c r="AV379" i="2"/>
  <c r="AU379" i="2"/>
  <c r="AT379" i="2"/>
  <c r="AR379" i="2"/>
  <c r="AQ379" i="2"/>
  <c r="AP379" i="2"/>
  <c r="AO379" i="2"/>
  <c r="AN379" i="2"/>
  <c r="AM379" i="2"/>
  <c r="AY378" i="2"/>
  <c r="AX378" i="2"/>
  <c r="AW378" i="2"/>
  <c r="AV378" i="2"/>
  <c r="AU378" i="2"/>
  <c r="AT378" i="2"/>
  <c r="AR378" i="2"/>
  <c r="AQ378" i="2"/>
  <c r="AP378" i="2"/>
  <c r="AO378" i="2"/>
  <c r="AN378" i="2"/>
  <c r="AM378" i="2"/>
  <c r="AG378" i="2"/>
  <c r="AH378" i="2" s="1"/>
  <c r="AI378" i="2" s="1"/>
  <c r="AK378" i="2" s="1"/>
  <c r="O378" i="2"/>
  <c r="AY372" i="2"/>
  <c r="AX372" i="2"/>
  <c r="AW372" i="2"/>
  <c r="AV372" i="2"/>
  <c r="AU372" i="2"/>
  <c r="AT372" i="2"/>
  <c r="AR372" i="2"/>
  <c r="AQ372" i="2"/>
  <c r="AP372" i="2"/>
  <c r="AO372" i="2"/>
  <c r="AN372" i="2"/>
  <c r="AM372" i="2"/>
  <c r="AY371" i="2"/>
  <c r="AX371" i="2"/>
  <c r="AW371" i="2"/>
  <c r="AV371" i="2"/>
  <c r="AU371" i="2"/>
  <c r="AT371" i="2"/>
  <c r="AR371" i="2"/>
  <c r="AQ371" i="2"/>
  <c r="AP371" i="2"/>
  <c r="AO371" i="2"/>
  <c r="AN371" i="2"/>
  <c r="AM371" i="2"/>
  <c r="AY370" i="2"/>
  <c r="AX370" i="2"/>
  <c r="AW370" i="2"/>
  <c r="AV370" i="2"/>
  <c r="AU370" i="2"/>
  <c r="AT370" i="2"/>
  <c r="AR370" i="2"/>
  <c r="AQ370" i="2"/>
  <c r="AP370" i="2"/>
  <c r="AO370" i="2"/>
  <c r="AN370" i="2"/>
  <c r="AM370" i="2"/>
  <c r="AY369" i="2"/>
  <c r="AX369" i="2"/>
  <c r="AW369" i="2"/>
  <c r="AV369" i="2"/>
  <c r="AU369" i="2"/>
  <c r="AT369" i="2"/>
  <c r="AR369" i="2"/>
  <c r="AQ369" i="2"/>
  <c r="AP369" i="2"/>
  <c r="AO369" i="2"/>
  <c r="AN369" i="2"/>
  <c r="AM369" i="2"/>
  <c r="AY368" i="2"/>
  <c r="AX368" i="2"/>
  <c r="AW368" i="2"/>
  <c r="AV368" i="2"/>
  <c r="AU368" i="2"/>
  <c r="AT368" i="2"/>
  <c r="AR368" i="2"/>
  <c r="AQ368" i="2"/>
  <c r="AP368" i="2"/>
  <c r="AO368" i="2"/>
  <c r="AN368" i="2"/>
  <c r="AM368" i="2"/>
  <c r="AY367" i="2"/>
  <c r="AX367" i="2"/>
  <c r="AW367" i="2"/>
  <c r="AV367" i="2"/>
  <c r="AU367" i="2"/>
  <c r="AT367" i="2"/>
  <c r="AR367" i="2"/>
  <c r="AQ367" i="2"/>
  <c r="AP367" i="2"/>
  <c r="AO367" i="2"/>
  <c r="AN367" i="2"/>
  <c r="AM367" i="2"/>
  <c r="AY366" i="2"/>
  <c r="AX366" i="2"/>
  <c r="AW366" i="2"/>
  <c r="AV366" i="2"/>
  <c r="AU366" i="2"/>
  <c r="AT366" i="2"/>
  <c r="AR366" i="2"/>
  <c r="AQ366" i="2"/>
  <c r="AP366" i="2"/>
  <c r="AO366" i="2"/>
  <c r="AN366" i="2"/>
  <c r="AM366" i="2"/>
  <c r="AG366" i="2"/>
  <c r="AH366" i="2" s="1"/>
  <c r="AI366" i="2" s="1"/>
  <c r="AK366" i="2" s="1"/>
  <c r="O366" i="2"/>
  <c r="AY365" i="2"/>
  <c r="AX365" i="2"/>
  <c r="AW365" i="2"/>
  <c r="AV365" i="2"/>
  <c r="AU365" i="2"/>
  <c r="AT365" i="2"/>
  <c r="AR365" i="2"/>
  <c r="AQ365" i="2"/>
  <c r="AP365" i="2"/>
  <c r="AO365" i="2"/>
  <c r="AN365" i="2"/>
  <c r="AM365" i="2"/>
  <c r="AY364" i="2"/>
  <c r="AX364" i="2"/>
  <c r="AW364" i="2"/>
  <c r="AV364" i="2"/>
  <c r="AU364" i="2"/>
  <c r="AT364" i="2"/>
  <c r="AR364" i="2"/>
  <c r="AQ364" i="2"/>
  <c r="AP364" i="2"/>
  <c r="AO364" i="2"/>
  <c r="AN364" i="2"/>
  <c r="AM364" i="2"/>
  <c r="AY361" i="2"/>
  <c r="AX361" i="2"/>
  <c r="AW361" i="2"/>
  <c r="AV361" i="2"/>
  <c r="AU361" i="2"/>
  <c r="AT361" i="2"/>
  <c r="AR361" i="2"/>
  <c r="AQ361" i="2"/>
  <c r="AP361" i="2"/>
  <c r="AO361" i="2"/>
  <c r="AN361" i="2"/>
  <c r="AM361" i="2"/>
  <c r="AY355" i="2"/>
  <c r="AX355" i="2"/>
  <c r="AW355" i="2"/>
  <c r="AV355" i="2"/>
  <c r="AU355" i="2"/>
  <c r="AT355" i="2"/>
  <c r="AR355" i="2"/>
  <c r="AQ355" i="2"/>
  <c r="AP355" i="2"/>
  <c r="AO355" i="2"/>
  <c r="AN355" i="2"/>
  <c r="AM355" i="2"/>
  <c r="AG355" i="2"/>
  <c r="AH355" i="2" s="1"/>
  <c r="AI355" i="2" s="1"/>
  <c r="AK355" i="2" s="1"/>
  <c r="O355" i="2"/>
  <c r="AY354" i="2"/>
  <c r="AX354" i="2"/>
  <c r="AW354" i="2"/>
  <c r="AV354" i="2"/>
  <c r="AU354" i="2"/>
  <c r="AT354" i="2"/>
  <c r="AR354" i="2"/>
  <c r="AQ354" i="2"/>
  <c r="AP354" i="2"/>
  <c r="AO354" i="2"/>
  <c r="AN354" i="2"/>
  <c r="AM354" i="2"/>
  <c r="AY353" i="2"/>
  <c r="AX353" i="2"/>
  <c r="AW353" i="2"/>
  <c r="AV353" i="2"/>
  <c r="AU353" i="2"/>
  <c r="AT353" i="2"/>
  <c r="AR353" i="2"/>
  <c r="AQ353" i="2"/>
  <c r="AP353" i="2"/>
  <c r="AO353" i="2"/>
  <c r="AN353" i="2"/>
  <c r="AM353" i="2"/>
  <c r="AY352" i="2"/>
  <c r="AX352" i="2"/>
  <c r="AW352" i="2"/>
  <c r="AV352" i="2"/>
  <c r="AU352" i="2"/>
  <c r="AT352" i="2"/>
  <c r="AR352" i="2"/>
  <c r="AQ352" i="2"/>
  <c r="AP352" i="2"/>
  <c r="AO352" i="2"/>
  <c r="AN352" i="2"/>
  <c r="AM352" i="2"/>
  <c r="AY349" i="2"/>
  <c r="AX349" i="2"/>
  <c r="AW349" i="2"/>
  <c r="AV349" i="2"/>
  <c r="AU349" i="2"/>
  <c r="AT349" i="2"/>
  <c r="AR349" i="2"/>
  <c r="AQ349" i="2"/>
  <c r="AP349" i="2"/>
  <c r="AO349" i="2"/>
  <c r="AN349" i="2"/>
  <c r="AM349" i="2"/>
  <c r="AY348" i="2"/>
  <c r="AX348" i="2"/>
  <c r="AW348" i="2"/>
  <c r="AV348" i="2"/>
  <c r="AU348" i="2"/>
  <c r="AT348" i="2"/>
  <c r="AR348" i="2"/>
  <c r="AQ348" i="2"/>
  <c r="AP348" i="2"/>
  <c r="AO348" i="2"/>
  <c r="AN348" i="2"/>
  <c r="AM348" i="2"/>
  <c r="AY347" i="2"/>
  <c r="AX347" i="2"/>
  <c r="AW347" i="2"/>
  <c r="AV347" i="2"/>
  <c r="AU347" i="2"/>
  <c r="AT347" i="2"/>
  <c r="AR347" i="2"/>
  <c r="AQ347" i="2"/>
  <c r="AP347" i="2"/>
  <c r="AO347" i="2"/>
  <c r="AN347" i="2"/>
  <c r="AM347" i="2"/>
  <c r="AY346" i="2"/>
  <c r="AX346" i="2"/>
  <c r="AW346" i="2"/>
  <c r="AV346" i="2"/>
  <c r="AU346" i="2"/>
  <c r="AT346" i="2"/>
  <c r="AR346" i="2"/>
  <c r="AQ346" i="2"/>
  <c r="AP346" i="2"/>
  <c r="AO346" i="2"/>
  <c r="AN346" i="2"/>
  <c r="AM346" i="2"/>
  <c r="AY345" i="2"/>
  <c r="AX345" i="2"/>
  <c r="AW345" i="2"/>
  <c r="AV345" i="2"/>
  <c r="AU345" i="2"/>
  <c r="AT345" i="2"/>
  <c r="AR345" i="2"/>
  <c r="AQ345" i="2"/>
  <c r="AP345" i="2"/>
  <c r="AO345" i="2"/>
  <c r="AN345" i="2"/>
  <c r="AM345" i="2"/>
  <c r="AG345" i="2"/>
  <c r="O345" i="2"/>
  <c r="AY344" i="2"/>
  <c r="AX344" i="2"/>
  <c r="AW344" i="2"/>
  <c r="AV344" i="2"/>
  <c r="AU344" i="2"/>
  <c r="AT344" i="2"/>
  <c r="AR344" i="2"/>
  <c r="AQ344" i="2"/>
  <c r="AP344" i="2"/>
  <c r="AO344" i="2"/>
  <c r="AN344" i="2"/>
  <c r="AM344" i="2"/>
  <c r="AY343" i="2"/>
  <c r="AX343" i="2"/>
  <c r="AW343" i="2"/>
  <c r="AV343" i="2"/>
  <c r="AU343" i="2"/>
  <c r="AT343" i="2"/>
  <c r="AR343" i="2"/>
  <c r="AQ343" i="2"/>
  <c r="AP343" i="2"/>
  <c r="AO343" i="2"/>
  <c r="AN343" i="2"/>
  <c r="AM343" i="2"/>
  <c r="AY342" i="2"/>
  <c r="AX342" i="2"/>
  <c r="AW342" i="2"/>
  <c r="AV342" i="2"/>
  <c r="AU342" i="2"/>
  <c r="AT342" i="2"/>
  <c r="AR342" i="2"/>
  <c r="AQ342" i="2"/>
  <c r="AP342" i="2"/>
  <c r="AO342" i="2"/>
  <c r="AN342" i="2"/>
  <c r="AM342" i="2"/>
  <c r="AY340" i="2"/>
  <c r="AX340" i="2"/>
  <c r="AW340" i="2"/>
  <c r="AV340" i="2"/>
  <c r="AU340" i="2"/>
  <c r="AT340" i="2"/>
  <c r="AR340" i="2"/>
  <c r="AQ340" i="2"/>
  <c r="AP340" i="2"/>
  <c r="AO340" i="2"/>
  <c r="AN340" i="2"/>
  <c r="AM340" i="2"/>
  <c r="AY332" i="2"/>
  <c r="AX332" i="2"/>
  <c r="AW332" i="2"/>
  <c r="AV332" i="2"/>
  <c r="AU332" i="2"/>
  <c r="AT332" i="2"/>
  <c r="AR332" i="2"/>
  <c r="AQ332" i="2"/>
  <c r="AP332" i="2"/>
  <c r="AO332" i="2"/>
  <c r="AN332" i="2"/>
  <c r="AM332" i="2"/>
  <c r="AG332" i="2"/>
  <c r="O332" i="2"/>
  <c r="AY330" i="2"/>
  <c r="AX330" i="2"/>
  <c r="AW330" i="2"/>
  <c r="AV330" i="2"/>
  <c r="AU330" i="2"/>
  <c r="AT330" i="2"/>
  <c r="AR330" i="2"/>
  <c r="AQ330" i="2"/>
  <c r="AP330" i="2"/>
  <c r="AO330" i="2"/>
  <c r="AN330" i="2"/>
  <c r="AM330" i="2"/>
  <c r="AY329" i="2"/>
  <c r="AX329" i="2"/>
  <c r="AW329" i="2"/>
  <c r="AV329" i="2"/>
  <c r="AU329" i="2"/>
  <c r="AT329" i="2"/>
  <c r="AR329" i="2"/>
  <c r="AQ329" i="2"/>
  <c r="AP329" i="2"/>
  <c r="AO329" i="2"/>
  <c r="AN329" i="2"/>
  <c r="AM329" i="2"/>
  <c r="AY325" i="2"/>
  <c r="AX325" i="2"/>
  <c r="AW325" i="2"/>
  <c r="AV325" i="2"/>
  <c r="AU325" i="2"/>
  <c r="AT325" i="2"/>
  <c r="AR325" i="2"/>
  <c r="AQ325" i="2"/>
  <c r="AP325" i="2"/>
  <c r="AO325" i="2"/>
  <c r="AN325" i="2"/>
  <c r="AM325" i="2"/>
  <c r="AY324" i="2"/>
  <c r="AX324" i="2"/>
  <c r="AW324" i="2"/>
  <c r="AV324" i="2"/>
  <c r="AU324" i="2"/>
  <c r="AT324" i="2"/>
  <c r="AR324" i="2"/>
  <c r="AQ324" i="2"/>
  <c r="AP324" i="2"/>
  <c r="AO324" i="2"/>
  <c r="AN324" i="2"/>
  <c r="AM324" i="2"/>
  <c r="AY323" i="2"/>
  <c r="AX323" i="2"/>
  <c r="AW323" i="2"/>
  <c r="AV323" i="2"/>
  <c r="AU323" i="2"/>
  <c r="AT323" i="2"/>
  <c r="AR323" i="2"/>
  <c r="AQ323" i="2"/>
  <c r="AP323" i="2"/>
  <c r="AO323" i="2"/>
  <c r="AN323" i="2"/>
  <c r="AM323" i="2"/>
  <c r="AY322" i="2"/>
  <c r="AX322" i="2"/>
  <c r="AW322" i="2"/>
  <c r="AV322" i="2"/>
  <c r="AU322" i="2"/>
  <c r="AT322" i="2"/>
  <c r="AR322" i="2"/>
  <c r="AQ322" i="2"/>
  <c r="AP322" i="2"/>
  <c r="AO322" i="2"/>
  <c r="AN322" i="2"/>
  <c r="AM322" i="2"/>
  <c r="AG322" i="2"/>
  <c r="AH322" i="2" s="1"/>
  <c r="AI322" i="2" s="1"/>
  <c r="AK322" i="2" s="1"/>
  <c r="O322" i="2"/>
  <c r="AY321" i="2"/>
  <c r="AX321" i="2"/>
  <c r="AW321" i="2"/>
  <c r="AV321" i="2"/>
  <c r="AU321" i="2"/>
  <c r="AT321" i="2"/>
  <c r="AR321" i="2"/>
  <c r="AQ321" i="2"/>
  <c r="AP321" i="2"/>
  <c r="AO321" i="2"/>
  <c r="AN321" i="2"/>
  <c r="AM321" i="2"/>
  <c r="AY320" i="2"/>
  <c r="AX320" i="2"/>
  <c r="AW320" i="2"/>
  <c r="AV320" i="2"/>
  <c r="AU320" i="2"/>
  <c r="AT320" i="2"/>
  <c r="AR320" i="2"/>
  <c r="AQ320" i="2"/>
  <c r="AP320" i="2"/>
  <c r="AO320" i="2"/>
  <c r="AN320" i="2"/>
  <c r="AM320" i="2"/>
  <c r="AY319" i="2"/>
  <c r="AX319" i="2"/>
  <c r="AW319" i="2"/>
  <c r="AV319" i="2"/>
  <c r="AU319" i="2"/>
  <c r="AT319" i="2"/>
  <c r="AR319" i="2"/>
  <c r="AQ319" i="2"/>
  <c r="AP319" i="2"/>
  <c r="AO319" i="2"/>
  <c r="AN319" i="2"/>
  <c r="AM319" i="2"/>
  <c r="AY318" i="2"/>
  <c r="AX318" i="2"/>
  <c r="AW318" i="2"/>
  <c r="AV318" i="2"/>
  <c r="AU318" i="2"/>
  <c r="AT318" i="2"/>
  <c r="AR318" i="2"/>
  <c r="AQ318" i="2"/>
  <c r="AP318" i="2"/>
  <c r="AO318" i="2"/>
  <c r="AN318" i="2"/>
  <c r="AM318" i="2"/>
  <c r="AY317" i="2"/>
  <c r="AX317" i="2"/>
  <c r="AW317" i="2"/>
  <c r="AV317" i="2"/>
  <c r="AU317" i="2"/>
  <c r="AT317" i="2"/>
  <c r="AR317" i="2"/>
  <c r="AQ317" i="2"/>
  <c r="AP317" i="2"/>
  <c r="AO317" i="2"/>
  <c r="AN317" i="2"/>
  <c r="AM317" i="2"/>
  <c r="AY316" i="2"/>
  <c r="AX316" i="2"/>
  <c r="AW316" i="2"/>
  <c r="AV316" i="2"/>
  <c r="AU316" i="2"/>
  <c r="AT316" i="2"/>
  <c r="AR316" i="2"/>
  <c r="AQ316" i="2"/>
  <c r="AP316" i="2"/>
  <c r="AO316" i="2"/>
  <c r="AN316" i="2"/>
  <c r="AM316" i="2"/>
  <c r="AY315" i="2"/>
  <c r="AX315" i="2"/>
  <c r="AW315" i="2"/>
  <c r="AV315" i="2"/>
  <c r="AU315" i="2"/>
  <c r="AT315" i="2"/>
  <c r="AR315" i="2"/>
  <c r="AQ315" i="2"/>
  <c r="AP315" i="2"/>
  <c r="AO315" i="2"/>
  <c r="AN315" i="2"/>
  <c r="AM315" i="2"/>
  <c r="AG315" i="2"/>
  <c r="AH315" i="2" s="1"/>
  <c r="AI315" i="2" s="1"/>
  <c r="AK315" i="2" s="1"/>
  <c r="O315" i="2"/>
  <c r="AY314" i="2"/>
  <c r="AX314" i="2"/>
  <c r="AW314" i="2"/>
  <c r="AV314" i="2"/>
  <c r="AU314" i="2"/>
  <c r="AT314" i="2"/>
  <c r="AR314" i="2"/>
  <c r="AQ314" i="2"/>
  <c r="AP314" i="2"/>
  <c r="AO314" i="2"/>
  <c r="AN314" i="2"/>
  <c r="AM314" i="2"/>
  <c r="AY313" i="2"/>
  <c r="AX313" i="2"/>
  <c r="AW313" i="2"/>
  <c r="AV313" i="2"/>
  <c r="AU313" i="2"/>
  <c r="AT313" i="2"/>
  <c r="AR313" i="2"/>
  <c r="AQ313" i="2"/>
  <c r="AP313" i="2"/>
  <c r="AO313" i="2"/>
  <c r="AN313" i="2"/>
  <c r="AM313" i="2"/>
  <c r="AY312" i="2"/>
  <c r="AX312" i="2"/>
  <c r="AW312" i="2"/>
  <c r="AV312" i="2"/>
  <c r="AU312" i="2"/>
  <c r="AT312" i="2"/>
  <c r="AR312" i="2"/>
  <c r="AQ312" i="2"/>
  <c r="AP312" i="2"/>
  <c r="AO312" i="2"/>
  <c r="AN312" i="2"/>
  <c r="AM312" i="2"/>
  <c r="AG312" i="2"/>
  <c r="AH312" i="2" s="1"/>
  <c r="AI312" i="2" s="1"/>
  <c r="AK312" i="2" s="1"/>
  <c r="O312" i="2"/>
  <c r="AY311" i="2"/>
  <c r="AX311" i="2"/>
  <c r="AW311" i="2"/>
  <c r="AV311" i="2"/>
  <c r="AU311" i="2"/>
  <c r="AT311" i="2"/>
  <c r="AR311" i="2"/>
  <c r="AQ311" i="2"/>
  <c r="AP311" i="2"/>
  <c r="AO311" i="2"/>
  <c r="AN311" i="2"/>
  <c r="AM311" i="2"/>
  <c r="AY309" i="2"/>
  <c r="AX309" i="2"/>
  <c r="AW309" i="2"/>
  <c r="AV309" i="2"/>
  <c r="AU309" i="2"/>
  <c r="AT309" i="2"/>
  <c r="AR309" i="2"/>
  <c r="AQ309" i="2"/>
  <c r="AP309" i="2"/>
  <c r="AO309" i="2"/>
  <c r="AN309" i="2"/>
  <c r="AM309" i="2"/>
  <c r="AY308" i="2"/>
  <c r="AX308" i="2"/>
  <c r="AW308" i="2"/>
  <c r="AV308" i="2"/>
  <c r="AU308" i="2"/>
  <c r="AT308" i="2"/>
  <c r="AR308" i="2"/>
  <c r="AQ308" i="2"/>
  <c r="AP308" i="2"/>
  <c r="AO308" i="2"/>
  <c r="AN308" i="2"/>
  <c r="AM308" i="2"/>
  <c r="AY305" i="2"/>
  <c r="AX305" i="2"/>
  <c r="AW305" i="2"/>
  <c r="AV305" i="2"/>
  <c r="AU305" i="2"/>
  <c r="AT305" i="2"/>
  <c r="AR305" i="2"/>
  <c r="AQ305" i="2"/>
  <c r="AP305" i="2"/>
  <c r="AO305" i="2"/>
  <c r="AN305" i="2"/>
  <c r="AM305" i="2"/>
  <c r="AY304" i="2"/>
  <c r="AX304" i="2"/>
  <c r="AW304" i="2"/>
  <c r="AV304" i="2"/>
  <c r="AU304" i="2"/>
  <c r="AT304" i="2"/>
  <c r="AR304" i="2"/>
  <c r="AQ304" i="2"/>
  <c r="AP304" i="2"/>
  <c r="AO304" i="2"/>
  <c r="AN304" i="2"/>
  <c r="AM304" i="2"/>
  <c r="AG304" i="2"/>
  <c r="O304" i="2"/>
  <c r="AY303" i="2"/>
  <c r="AX303" i="2"/>
  <c r="AW303" i="2"/>
  <c r="AV303" i="2"/>
  <c r="AU303" i="2"/>
  <c r="AT303" i="2"/>
  <c r="AR303" i="2"/>
  <c r="AQ303" i="2"/>
  <c r="AP303" i="2"/>
  <c r="AO303" i="2"/>
  <c r="AN303" i="2"/>
  <c r="AM303" i="2"/>
  <c r="AY302" i="2"/>
  <c r="AX302" i="2"/>
  <c r="AW302" i="2"/>
  <c r="AV302" i="2"/>
  <c r="AU302" i="2"/>
  <c r="AT302" i="2"/>
  <c r="AR302" i="2"/>
  <c r="AQ302" i="2"/>
  <c r="AP302" i="2"/>
  <c r="AO302" i="2"/>
  <c r="AN302" i="2"/>
  <c r="AM302" i="2"/>
  <c r="AY298" i="2"/>
  <c r="AX298" i="2"/>
  <c r="AW298" i="2"/>
  <c r="AV298" i="2"/>
  <c r="AU298" i="2"/>
  <c r="AT298" i="2"/>
  <c r="AR298" i="2"/>
  <c r="AQ298" i="2"/>
  <c r="AP298" i="2"/>
  <c r="AO298" i="2"/>
  <c r="AN298" i="2"/>
  <c r="AM298" i="2"/>
  <c r="AY297" i="2"/>
  <c r="AX297" i="2"/>
  <c r="AW297" i="2"/>
  <c r="AV297" i="2"/>
  <c r="AU297" i="2"/>
  <c r="AT297" i="2"/>
  <c r="AR297" i="2"/>
  <c r="AQ297" i="2"/>
  <c r="AP297" i="2"/>
  <c r="AO297" i="2"/>
  <c r="AN297" i="2"/>
  <c r="AM297" i="2"/>
  <c r="AG297" i="2"/>
  <c r="AH297" i="2" s="1"/>
  <c r="AI297" i="2" s="1"/>
  <c r="AK297" i="2" s="1"/>
  <c r="O297" i="2"/>
  <c r="AY296" i="2"/>
  <c r="AX296" i="2"/>
  <c r="AW296" i="2"/>
  <c r="AV296" i="2"/>
  <c r="AU296" i="2"/>
  <c r="AT296" i="2"/>
  <c r="AR296" i="2"/>
  <c r="AQ296" i="2"/>
  <c r="AP296" i="2"/>
  <c r="AO296" i="2"/>
  <c r="AN296" i="2"/>
  <c r="AM296" i="2"/>
  <c r="AY290" i="2"/>
  <c r="AX290" i="2"/>
  <c r="AW290" i="2"/>
  <c r="AV290" i="2"/>
  <c r="AU290" i="2"/>
  <c r="AT290" i="2"/>
  <c r="AR290" i="2"/>
  <c r="AQ290" i="2"/>
  <c r="AP290" i="2"/>
  <c r="AO290" i="2"/>
  <c r="AN290" i="2"/>
  <c r="AM290" i="2"/>
  <c r="AY289" i="2"/>
  <c r="AX289" i="2"/>
  <c r="AW289" i="2"/>
  <c r="AV289" i="2"/>
  <c r="AU289" i="2"/>
  <c r="AT289" i="2"/>
  <c r="AR289" i="2"/>
  <c r="AQ289" i="2"/>
  <c r="AP289" i="2"/>
  <c r="AO289" i="2"/>
  <c r="AN289" i="2"/>
  <c r="AM289" i="2"/>
  <c r="AY288" i="2"/>
  <c r="AX288" i="2"/>
  <c r="AW288" i="2"/>
  <c r="AV288" i="2"/>
  <c r="AU288" i="2"/>
  <c r="AT288" i="2"/>
  <c r="AR288" i="2"/>
  <c r="AQ288" i="2"/>
  <c r="AP288" i="2"/>
  <c r="AO288" i="2"/>
  <c r="AN288" i="2"/>
  <c r="AM288" i="2"/>
  <c r="AY287" i="2"/>
  <c r="AX287" i="2"/>
  <c r="AW287" i="2"/>
  <c r="AV287" i="2"/>
  <c r="AU287" i="2"/>
  <c r="AT287" i="2"/>
  <c r="AR287" i="2"/>
  <c r="AQ287" i="2"/>
  <c r="AP287" i="2"/>
  <c r="AO287" i="2"/>
  <c r="AN287" i="2"/>
  <c r="AM287" i="2"/>
  <c r="AY286" i="2"/>
  <c r="AX286" i="2"/>
  <c r="AW286" i="2"/>
  <c r="AV286" i="2"/>
  <c r="AU286" i="2"/>
  <c r="AT286" i="2"/>
  <c r="AR286" i="2"/>
  <c r="AQ286" i="2"/>
  <c r="AP286" i="2"/>
  <c r="AO286" i="2"/>
  <c r="AN286" i="2"/>
  <c r="AM286" i="2"/>
  <c r="AY285" i="2"/>
  <c r="AX285" i="2"/>
  <c r="AW285" i="2"/>
  <c r="AV285" i="2"/>
  <c r="AU285" i="2"/>
  <c r="AT285" i="2"/>
  <c r="AR285" i="2"/>
  <c r="AQ285" i="2"/>
  <c r="AP285" i="2"/>
  <c r="AO285" i="2"/>
  <c r="AN285" i="2"/>
  <c r="AM285" i="2"/>
  <c r="AY284" i="2"/>
  <c r="AX284" i="2"/>
  <c r="AW284" i="2"/>
  <c r="AV284" i="2"/>
  <c r="AU284" i="2"/>
  <c r="AT284" i="2"/>
  <c r="AR284" i="2"/>
  <c r="AQ284" i="2"/>
  <c r="AP284" i="2"/>
  <c r="AO284" i="2"/>
  <c r="AN284" i="2"/>
  <c r="AM284" i="2"/>
  <c r="AG284" i="2"/>
  <c r="AH284" i="2" s="1"/>
  <c r="AI284" i="2" s="1"/>
  <c r="AK284" i="2" s="1"/>
  <c r="O284" i="2"/>
  <c r="AY283" i="2"/>
  <c r="AX283" i="2"/>
  <c r="AW283" i="2"/>
  <c r="AV283" i="2"/>
  <c r="AU283" i="2"/>
  <c r="AT283" i="2"/>
  <c r="AR283" i="2"/>
  <c r="AQ283" i="2"/>
  <c r="AP283" i="2"/>
  <c r="AO283" i="2"/>
  <c r="AN283" i="2"/>
  <c r="AM283" i="2"/>
  <c r="AY282" i="2"/>
  <c r="AX282" i="2"/>
  <c r="AW282" i="2"/>
  <c r="AV282" i="2"/>
  <c r="AU282" i="2"/>
  <c r="AT282" i="2"/>
  <c r="AR282" i="2"/>
  <c r="AQ282" i="2"/>
  <c r="AP282" i="2"/>
  <c r="AO282" i="2"/>
  <c r="AN282" i="2"/>
  <c r="AM282" i="2"/>
  <c r="AY281" i="2"/>
  <c r="AX281" i="2"/>
  <c r="AW281" i="2"/>
  <c r="AV281" i="2"/>
  <c r="AU281" i="2"/>
  <c r="AT281" i="2"/>
  <c r="AR281" i="2"/>
  <c r="AQ281" i="2"/>
  <c r="AP281" i="2"/>
  <c r="AO281" i="2"/>
  <c r="AN281" i="2"/>
  <c r="AM281" i="2"/>
  <c r="AY274" i="2"/>
  <c r="AX274" i="2"/>
  <c r="AW274" i="2"/>
  <c r="AV274" i="2"/>
  <c r="AU274" i="2"/>
  <c r="AT274" i="2"/>
  <c r="AR274" i="2"/>
  <c r="AQ274" i="2"/>
  <c r="AP274" i="2"/>
  <c r="AO274" i="2"/>
  <c r="AN274" i="2"/>
  <c r="AM274" i="2"/>
  <c r="AY273" i="2"/>
  <c r="AX273" i="2"/>
  <c r="AW273" i="2"/>
  <c r="AV273" i="2"/>
  <c r="AU273" i="2"/>
  <c r="AT273" i="2"/>
  <c r="AR273" i="2"/>
  <c r="AQ273" i="2"/>
  <c r="AP273" i="2"/>
  <c r="AO273" i="2"/>
  <c r="AN273" i="2"/>
  <c r="AM273" i="2"/>
  <c r="AY272" i="2"/>
  <c r="AX272" i="2"/>
  <c r="AW272" i="2"/>
  <c r="AV272" i="2"/>
  <c r="AU272" i="2"/>
  <c r="AT272" i="2"/>
  <c r="AR272" i="2"/>
  <c r="AQ272" i="2"/>
  <c r="AP272" i="2"/>
  <c r="AO272" i="2"/>
  <c r="AN272" i="2"/>
  <c r="AM272" i="2"/>
  <c r="AY270" i="2"/>
  <c r="AX270" i="2"/>
  <c r="AW270" i="2"/>
  <c r="AV270" i="2"/>
  <c r="AU270" i="2"/>
  <c r="AT270" i="2"/>
  <c r="AR270" i="2"/>
  <c r="AQ270" i="2"/>
  <c r="AP270" i="2"/>
  <c r="AO270" i="2"/>
  <c r="AN270" i="2"/>
  <c r="AM270" i="2"/>
  <c r="AY269" i="2"/>
  <c r="AX269" i="2"/>
  <c r="AW269" i="2"/>
  <c r="AV269" i="2"/>
  <c r="AU269" i="2"/>
  <c r="AT269" i="2"/>
  <c r="AR269" i="2"/>
  <c r="AQ269" i="2"/>
  <c r="AP269" i="2"/>
  <c r="AO269" i="2"/>
  <c r="AN269" i="2"/>
  <c r="AM269" i="2"/>
  <c r="AG269" i="2"/>
  <c r="AH269" i="2" s="1"/>
  <c r="AI269" i="2" s="1"/>
  <c r="O269" i="2"/>
  <c r="AY268" i="2"/>
  <c r="AX268" i="2"/>
  <c r="AW268" i="2"/>
  <c r="AV268" i="2"/>
  <c r="AU268" i="2"/>
  <c r="AT268" i="2"/>
  <c r="AR268" i="2"/>
  <c r="AQ268" i="2"/>
  <c r="AP268" i="2"/>
  <c r="AO268" i="2"/>
  <c r="AN268" i="2"/>
  <c r="AM268" i="2"/>
  <c r="AY267" i="2"/>
  <c r="AX267" i="2"/>
  <c r="AW267" i="2"/>
  <c r="AV267" i="2"/>
  <c r="AU267" i="2"/>
  <c r="AT267" i="2"/>
  <c r="AR267" i="2"/>
  <c r="AQ267" i="2"/>
  <c r="AP267" i="2"/>
  <c r="AO267" i="2"/>
  <c r="AN267" i="2"/>
  <c r="AM267" i="2"/>
  <c r="AY260" i="2"/>
  <c r="AX260" i="2"/>
  <c r="AW260" i="2"/>
  <c r="AV260" i="2"/>
  <c r="AU260" i="2"/>
  <c r="AT260" i="2"/>
  <c r="AR260" i="2"/>
  <c r="AQ260" i="2"/>
  <c r="AP260" i="2"/>
  <c r="AO260" i="2"/>
  <c r="AN260" i="2"/>
  <c r="AM260" i="2"/>
  <c r="AY259" i="2"/>
  <c r="AX259" i="2"/>
  <c r="AW259" i="2"/>
  <c r="AV259" i="2"/>
  <c r="AU259" i="2"/>
  <c r="AT259" i="2"/>
  <c r="AR259" i="2"/>
  <c r="AQ259" i="2"/>
  <c r="AP259" i="2"/>
  <c r="AO259" i="2"/>
  <c r="AN259" i="2"/>
  <c r="AM259" i="2"/>
  <c r="AY258" i="2"/>
  <c r="AX258" i="2"/>
  <c r="AW258" i="2"/>
  <c r="AV258" i="2"/>
  <c r="AU258" i="2"/>
  <c r="AT258" i="2"/>
  <c r="AR258" i="2"/>
  <c r="AQ258" i="2"/>
  <c r="AP258" i="2"/>
  <c r="AO258" i="2"/>
  <c r="AN258" i="2"/>
  <c r="AM258" i="2"/>
  <c r="AY257" i="2"/>
  <c r="AX257" i="2"/>
  <c r="AW257" i="2"/>
  <c r="AV257" i="2"/>
  <c r="AU257" i="2"/>
  <c r="AT257" i="2"/>
  <c r="AR257" i="2"/>
  <c r="AQ257" i="2"/>
  <c r="AP257" i="2"/>
  <c r="AO257" i="2"/>
  <c r="AN257" i="2"/>
  <c r="AM257" i="2"/>
  <c r="AY256" i="2"/>
  <c r="AX256" i="2"/>
  <c r="AW256" i="2"/>
  <c r="AV256" i="2"/>
  <c r="AU256" i="2"/>
  <c r="AT256" i="2"/>
  <c r="AR256" i="2"/>
  <c r="AQ256" i="2"/>
  <c r="AP256" i="2"/>
  <c r="AO256" i="2"/>
  <c r="AN256" i="2"/>
  <c r="AM256" i="2"/>
  <c r="AY255" i="2"/>
  <c r="AX255" i="2"/>
  <c r="AW255" i="2"/>
  <c r="AV255" i="2"/>
  <c r="AU255" i="2"/>
  <c r="AT255" i="2"/>
  <c r="AR255" i="2"/>
  <c r="AQ255" i="2"/>
  <c r="AP255" i="2"/>
  <c r="AO255" i="2"/>
  <c r="AN255" i="2"/>
  <c r="AM255" i="2"/>
  <c r="AG255" i="2"/>
  <c r="AH255" i="2" s="1"/>
  <c r="AI255" i="2" s="1"/>
  <c r="AK255" i="2" s="1"/>
  <c r="O255" i="2"/>
  <c r="AY254" i="2"/>
  <c r="AX254" i="2"/>
  <c r="AW254" i="2"/>
  <c r="AV254" i="2"/>
  <c r="AU254" i="2"/>
  <c r="AT254" i="2"/>
  <c r="AR254" i="2"/>
  <c r="AQ254" i="2"/>
  <c r="AP254" i="2"/>
  <c r="AO254" i="2"/>
  <c r="AN254" i="2"/>
  <c r="AM254" i="2"/>
  <c r="AY253" i="2"/>
  <c r="AX253" i="2"/>
  <c r="AW253" i="2"/>
  <c r="AV253" i="2"/>
  <c r="AU253" i="2"/>
  <c r="AT253" i="2"/>
  <c r="AR253" i="2"/>
  <c r="AQ253" i="2"/>
  <c r="AP253" i="2"/>
  <c r="AO253" i="2"/>
  <c r="AN253" i="2"/>
  <c r="AM253" i="2"/>
  <c r="AY250" i="2"/>
  <c r="AX250" i="2"/>
  <c r="AW250" i="2"/>
  <c r="AV250" i="2"/>
  <c r="AU250" i="2"/>
  <c r="AT250" i="2"/>
  <c r="AR250" i="2"/>
  <c r="AQ250" i="2"/>
  <c r="AP250" i="2"/>
  <c r="AO250" i="2"/>
  <c r="AN250" i="2"/>
  <c r="AM250" i="2"/>
  <c r="AY249" i="2"/>
  <c r="AX249" i="2"/>
  <c r="AW249" i="2"/>
  <c r="AV249" i="2"/>
  <c r="AU249" i="2"/>
  <c r="AT249" i="2"/>
  <c r="AR249" i="2"/>
  <c r="AQ249" i="2"/>
  <c r="AP249" i="2"/>
  <c r="AO249" i="2"/>
  <c r="AN249" i="2"/>
  <c r="AM249" i="2"/>
  <c r="AY248" i="2"/>
  <c r="AX248" i="2"/>
  <c r="AW248" i="2"/>
  <c r="AV248" i="2"/>
  <c r="AU248" i="2"/>
  <c r="AT248" i="2"/>
  <c r="AR248" i="2"/>
  <c r="AQ248" i="2"/>
  <c r="AP248" i="2"/>
  <c r="AO248" i="2"/>
  <c r="AN248" i="2"/>
  <c r="AM248" i="2"/>
  <c r="AY247" i="2"/>
  <c r="AX247" i="2"/>
  <c r="AW247" i="2"/>
  <c r="AV247" i="2"/>
  <c r="AU247" i="2"/>
  <c r="AT247" i="2"/>
  <c r="AR247" i="2"/>
  <c r="AQ247" i="2"/>
  <c r="AP247" i="2"/>
  <c r="AO247" i="2"/>
  <c r="AN247" i="2"/>
  <c r="AM247" i="2"/>
  <c r="AY246" i="2"/>
  <c r="AX246" i="2"/>
  <c r="AW246" i="2"/>
  <c r="AV246" i="2"/>
  <c r="AU246" i="2"/>
  <c r="AT246" i="2"/>
  <c r="AR246" i="2"/>
  <c r="AQ246" i="2"/>
  <c r="AP246" i="2"/>
  <c r="AO246" i="2"/>
  <c r="AN246" i="2"/>
  <c r="AM246" i="2"/>
  <c r="AY245" i="2"/>
  <c r="AX245" i="2"/>
  <c r="AW245" i="2"/>
  <c r="AV245" i="2"/>
  <c r="AU245" i="2"/>
  <c r="AT245" i="2"/>
  <c r="AR245" i="2"/>
  <c r="AQ245" i="2"/>
  <c r="AP245" i="2"/>
  <c r="AO245" i="2"/>
  <c r="AN245" i="2"/>
  <c r="AM245" i="2"/>
  <c r="AG245" i="2"/>
  <c r="AH245" i="2" s="1"/>
  <c r="AI245" i="2" s="1"/>
  <c r="AK245" i="2" s="1"/>
  <c r="O245" i="2"/>
  <c r="AY240" i="2"/>
  <c r="AX240" i="2"/>
  <c r="AW240" i="2"/>
  <c r="AV240" i="2"/>
  <c r="AU240" i="2"/>
  <c r="AT240" i="2"/>
  <c r="AR240" i="2"/>
  <c r="AQ240" i="2"/>
  <c r="AP240" i="2"/>
  <c r="AO240" i="2"/>
  <c r="AN240" i="2"/>
  <c r="AM240" i="2"/>
  <c r="AY239" i="2"/>
  <c r="AX239" i="2"/>
  <c r="AW239" i="2"/>
  <c r="AV239" i="2"/>
  <c r="AU239" i="2"/>
  <c r="AT239" i="2"/>
  <c r="AR239" i="2"/>
  <c r="AQ239" i="2"/>
  <c r="AP239" i="2"/>
  <c r="AO239" i="2"/>
  <c r="AN239" i="2"/>
  <c r="AM239" i="2"/>
  <c r="AY238" i="2"/>
  <c r="AX238" i="2"/>
  <c r="AW238" i="2"/>
  <c r="AV238" i="2"/>
  <c r="AU238" i="2"/>
  <c r="AT238" i="2"/>
  <c r="AR238" i="2"/>
  <c r="AQ238" i="2"/>
  <c r="AP238" i="2"/>
  <c r="AO238" i="2"/>
  <c r="AN238" i="2"/>
  <c r="AM238" i="2"/>
  <c r="AY237" i="2"/>
  <c r="AX237" i="2"/>
  <c r="AW237" i="2"/>
  <c r="AV237" i="2"/>
  <c r="AU237" i="2"/>
  <c r="AT237" i="2"/>
  <c r="AR237" i="2"/>
  <c r="AQ237" i="2"/>
  <c r="AP237" i="2"/>
  <c r="AO237" i="2"/>
  <c r="AN237" i="2"/>
  <c r="AM237" i="2"/>
  <c r="AY236" i="2"/>
  <c r="AX236" i="2"/>
  <c r="AW236" i="2"/>
  <c r="AV236" i="2"/>
  <c r="AU236" i="2"/>
  <c r="AT236" i="2"/>
  <c r="AR236" i="2"/>
  <c r="AQ236" i="2"/>
  <c r="AP236" i="2"/>
  <c r="AO236" i="2"/>
  <c r="AN236" i="2"/>
  <c r="AM236" i="2"/>
  <c r="AY235" i="2"/>
  <c r="AX235" i="2"/>
  <c r="AW235" i="2"/>
  <c r="AV235" i="2"/>
  <c r="AU235" i="2"/>
  <c r="AT235" i="2"/>
  <c r="AR235" i="2"/>
  <c r="AQ235" i="2"/>
  <c r="AP235" i="2"/>
  <c r="AO235" i="2"/>
  <c r="AN235" i="2"/>
  <c r="AM235" i="2"/>
  <c r="AY234" i="2"/>
  <c r="AX234" i="2"/>
  <c r="AW234" i="2"/>
  <c r="AV234" i="2"/>
  <c r="AU234" i="2"/>
  <c r="AT234" i="2"/>
  <c r="AR234" i="2"/>
  <c r="AQ234" i="2"/>
  <c r="AP234" i="2"/>
  <c r="AO234" i="2"/>
  <c r="AN234" i="2"/>
  <c r="AM234" i="2"/>
  <c r="AG234" i="2"/>
  <c r="AH234" i="2" s="1"/>
  <c r="AI234" i="2" s="1"/>
  <c r="AK234" i="2" s="1"/>
  <c r="O234" i="2"/>
  <c r="AY233" i="2"/>
  <c r="AX233" i="2"/>
  <c r="AW233" i="2"/>
  <c r="AV233" i="2"/>
  <c r="AU233" i="2"/>
  <c r="AT233" i="2"/>
  <c r="AR233" i="2"/>
  <c r="AQ233" i="2"/>
  <c r="AP233" i="2"/>
  <c r="AO233" i="2"/>
  <c r="AN233" i="2"/>
  <c r="AM233" i="2"/>
  <c r="AY232" i="2"/>
  <c r="AX232" i="2"/>
  <c r="AW232" i="2"/>
  <c r="AV232" i="2"/>
  <c r="AU232" i="2"/>
  <c r="AT232" i="2"/>
  <c r="AR232" i="2"/>
  <c r="AQ232" i="2"/>
  <c r="AP232" i="2"/>
  <c r="AO232" i="2"/>
  <c r="AN232" i="2"/>
  <c r="AM232" i="2"/>
  <c r="AY231" i="2"/>
  <c r="AX231" i="2"/>
  <c r="AW231" i="2"/>
  <c r="AV231" i="2"/>
  <c r="AU231" i="2"/>
  <c r="AT231" i="2"/>
  <c r="AR231" i="2"/>
  <c r="AQ231" i="2"/>
  <c r="AP231" i="2"/>
  <c r="AO231" i="2"/>
  <c r="AN231" i="2"/>
  <c r="AM231" i="2"/>
  <c r="AY230" i="2"/>
  <c r="AX230" i="2"/>
  <c r="AW230" i="2"/>
  <c r="AV230" i="2"/>
  <c r="AU230" i="2"/>
  <c r="AT230" i="2"/>
  <c r="AR230" i="2"/>
  <c r="AQ230" i="2"/>
  <c r="AP230" i="2"/>
  <c r="AO230" i="2"/>
  <c r="AN230" i="2"/>
  <c r="AM230" i="2"/>
  <c r="AY227" i="2"/>
  <c r="AX227" i="2"/>
  <c r="AW227" i="2"/>
  <c r="AV227" i="2"/>
  <c r="AU227" i="2"/>
  <c r="AT227" i="2"/>
  <c r="AR227" i="2"/>
  <c r="AQ227" i="2"/>
  <c r="AP227" i="2"/>
  <c r="AO227" i="2"/>
  <c r="AN227" i="2"/>
  <c r="AM227" i="2"/>
  <c r="AG227" i="2"/>
  <c r="AH227" i="2" s="1"/>
  <c r="AI227" i="2" s="1"/>
  <c r="AK227" i="2" s="1"/>
  <c r="O227" i="2"/>
  <c r="AY226" i="2"/>
  <c r="AX226" i="2"/>
  <c r="AW226" i="2"/>
  <c r="AV226" i="2"/>
  <c r="AU226" i="2"/>
  <c r="AT226" i="2"/>
  <c r="AR226" i="2"/>
  <c r="AQ226" i="2"/>
  <c r="AP226" i="2"/>
  <c r="AO226" i="2"/>
  <c r="AN226" i="2"/>
  <c r="AM226" i="2"/>
  <c r="AY224" i="2"/>
  <c r="AX224" i="2"/>
  <c r="AW224" i="2"/>
  <c r="AV224" i="2"/>
  <c r="AU224" i="2"/>
  <c r="AT224" i="2"/>
  <c r="AR224" i="2"/>
  <c r="AQ224" i="2"/>
  <c r="AP224" i="2"/>
  <c r="AO224" i="2"/>
  <c r="AN224" i="2"/>
  <c r="AM224" i="2"/>
  <c r="AY223" i="2"/>
  <c r="AX223" i="2"/>
  <c r="AW223" i="2"/>
  <c r="AV223" i="2"/>
  <c r="AU223" i="2"/>
  <c r="AT223" i="2"/>
  <c r="AR223" i="2"/>
  <c r="AQ223" i="2"/>
  <c r="AP223" i="2"/>
  <c r="AO223" i="2"/>
  <c r="AN223" i="2"/>
  <c r="AM223" i="2"/>
  <c r="AG223" i="2"/>
  <c r="AH223" i="2" s="1"/>
  <c r="AI223" i="2" s="1"/>
  <c r="AK223" i="2" s="1"/>
  <c r="O223" i="2"/>
  <c r="AY222" i="2"/>
  <c r="AX222" i="2"/>
  <c r="AW222" i="2"/>
  <c r="AV222" i="2"/>
  <c r="AU222" i="2"/>
  <c r="AT222" i="2"/>
  <c r="AR222" i="2"/>
  <c r="AQ222" i="2"/>
  <c r="AP222" i="2"/>
  <c r="AO222" i="2"/>
  <c r="AN222" i="2"/>
  <c r="AM222" i="2"/>
  <c r="AY219" i="2"/>
  <c r="AX219" i="2"/>
  <c r="AW219" i="2"/>
  <c r="AV219" i="2"/>
  <c r="AU219" i="2"/>
  <c r="AT219" i="2"/>
  <c r="AR219" i="2"/>
  <c r="AQ219" i="2"/>
  <c r="AP219" i="2"/>
  <c r="AO219" i="2"/>
  <c r="AN219" i="2"/>
  <c r="AM219" i="2"/>
  <c r="AY218" i="2"/>
  <c r="AX218" i="2"/>
  <c r="AW218" i="2"/>
  <c r="AV218" i="2"/>
  <c r="AU218" i="2"/>
  <c r="AT218" i="2"/>
  <c r="AR218" i="2"/>
  <c r="AQ218" i="2"/>
  <c r="AP218" i="2"/>
  <c r="AO218" i="2"/>
  <c r="AN218" i="2"/>
  <c r="AM218" i="2"/>
  <c r="AY217" i="2"/>
  <c r="AX217" i="2"/>
  <c r="AW217" i="2"/>
  <c r="AV217" i="2"/>
  <c r="AU217" i="2"/>
  <c r="AT217" i="2"/>
  <c r="AR217" i="2"/>
  <c r="AQ217" i="2"/>
  <c r="AP217" i="2"/>
  <c r="AO217" i="2"/>
  <c r="AN217" i="2"/>
  <c r="AM217" i="2"/>
  <c r="AY216" i="2"/>
  <c r="AX216" i="2"/>
  <c r="AW216" i="2"/>
  <c r="AV216" i="2"/>
  <c r="AU216" i="2"/>
  <c r="AT216" i="2"/>
  <c r="AR216" i="2"/>
  <c r="AQ216" i="2"/>
  <c r="AP216" i="2"/>
  <c r="AO216" i="2"/>
  <c r="AN216" i="2"/>
  <c r="AM216" i="2"/>
  <c r="AY215" i="2"/>
  <c r="AX215" i="2"/>
  <c r="AW215" i="2"/>
  <c r="AV215" i="2"/>
  <c r="AU215" i="2"/>
  <c r="AT215" i="2"/>
  <c r="AR215" i="2"/>
  <c r="AQ215" i="2"/>
  <c r="AP215" i="2"/>
  <c r="AO215" i="2"/>
  <c r="AN215" i="2"/>
  <c r="AM215" i="2"/>
  <c r="AY214" i="2"/>
  <c r="AX214" i="2"/>
  <c r="AW214" i="2"/>
  <c r="AV214" i="2"/>
  <c r="AU214" i="2"/>
  <c r="AT214" i="2"/>
  <c r="AR214" i="2"/>
  <c r="AQ214" i="2"/>
  <c r="AP214" i="2"/>
  <c r="AO214" i="2"/>
  <c r="AN214" i="2"/>
  <c r="AM214" i="2"/>
  <c r="AY213" i="2"/>
  <c r="AX213" i="2"/>
  <c r="AW213" i="2"/>
  <c r="AV213" i="2"/>
  <c r="AU213" i="2"/>
  <c r="AT213" i="2"/>
  <c r="AR213" i="2"/>
  <c r="AQ213" i="2"/>
  <c r="AP213" i="2"/>
  <c r="AO213" i="2"/>
  <c r="AN213" i="2"/>
  <c r="AM213" i="2"/>
  <c r="AG213" i="2"/>
  <c r="AH213" i="2" s="1"/>
  <c r="AI213" i="2" s="1"/>
  <c r="AK213" i="2" s="1"/>
  <c r="O213" i="2"/>
  <c r="AY212" i="2"/>
  <c r="AX212" i="2"/>
  <c r="AW212" i="2"/>
  <c r="AV212" i="2"/>
  <c r="AU212" i="2"/>
  <c r="AT212" i="2"/>
  <c r="AR212" i="2"/>
  <c r="AQ212" i="2"/>
  <c r="AP212" i="2"/>
  <c r="AO212" i="2"/>
  <c r="AN212" i="2"/>
  <c r="AM212" i="2"/>
  <c r="AY211" i="2"/>
  <c r="AX211" i="2"/>
  <c r="AW211" i="2"/>
  <c r="AV211" i="2"/>
  <c r="AU211" i="2"/>
  <c r="AT211" i="2"/>
  <c r="AR211" i="2"/>
  <c r="AQ211" i="2"/>
  <c r="AP211" i="2"/>
  <c r="AO211" i="2"/>
  <c r="AN211" i="2"/>
  <c r="AM211" i="2"/>
  <c r="AY210" i="2"/>
  <c r="AX210" i="2"/>
  <c r="AW210" i="2"/>
  <c r="AV210" i="2"/>
  <c r="AU210" i="2"/>
  <c r="AT210" i="2"/>
  <c r="AR210" i="2"/>
  <c r="AQ210" i="2"/>
  <c r="AP210" i="2"/>
  <c r="AO210" i="2"/>
  <c r="AN210" i="2"/>
  <c r="AM210" i="2"/>
  <c r="AY209" i="2"/>
  <c r="AX209" i="2"/>
  <c r="AW209" i="2"/>
  <c r="AV209" i="2"/>
  <c r="AU209" i="2"/>
  <c r="AT209" i="2"/>
  <c r="AR209" i="2"/>
  <c r="AQ209" i="2"/>
  <c r="AP209" i="2"/>
  <c r="AO209" i="2"/>
  <c r="AN209" i="2"/>
  <c r="AM209" i="2"/>
  <c r="AY208" i="2"/>
  <c r="AX208" i="2"/>
  <c r="AW208" i="2"/>
  <c r="AV208" i="2"/>
  <c r="AU208" i="2"/>
  <c r="AT208" i="2"/>
  <c r="AR208" i="2"/>
  <c r="AQ208" i="2"/>
  <c r="AP208" i="2"/>
  <c r="AO208" i="2"/>
  <c r="AN208" i="2"/>
  <c r="AM208" i="2"/>
  <c r="AY207" i="2"/>
  <c r="AX207" i="2"/>
  <c r="AW207" i="2"/>
  <c r="AV207" i="2"/>
  <c r="AU207" i="2"/>
  <c r="AT207" i="2"/>
  <c r="AR207" i="2"/>
  <c r="AQ207" i="2"/>
  <c r="AP207" i="2"/>
  <c r="AO207" i="2"/>
  <c r="AN207" i="2"/>
  <c r="AM207" i="2"/>
  <c r="AG207" i="2"/>
  <c r="AH207" i="2" s="1"/>
  <c r="AI207" i="2" s="1"/>
  <c r="AK207" i="2" s="1"/>
  <c r="O207" i="2"/>
  <c r="AY206" i="2"/>
  <c r="AX206" i="2"/>
  <c r="AW206" i="2"/>
  <c r="AV206" i="2"/>
  <c r="AU206" i="2"/>
  <c r="AT206" i="2"/>
  <c r="AR206" i="2"/>
  <c r="AQ206" i="2"/>
  <c r="AP206" i="2"/>
  <c r="AO206" i="2"/>
  <c r="AN206" i="2"/>
  <c r="AM206" i="2"/>
  <c r="AY205" i="2"/>
  <c r="AX205" i="2"/>
  <c r="AW205" i="2"/>
  <c r="AV205" i="2"/>
  <c r="AU205" i="2"/>
  <c r="AT205" i="2"/>
  <c r="AR205" i="2"/>
  <c r="AQ205" i="2"/>
  <c r="AP205" i="2"/>
  <c r="AO205" i="2"/>
  <c r="AN205" i="2"/>
  <c r="AM205" i="2"/>
  <c r="AY204" i="2"/>
  <c r="AX204" i="2"/>
  <c r="AW204" i="2"/>
  <c r="AV204" i="2"/>
  <c r="AU204" i="2"/>
  <c r="AT204" i="2"/>
  <c r="AR204" i="2"/>
  <c r="AQ204" i="2"/>
  <c r="AP204" i="2"/>
  <c r="AO204" i="2"/>
  <c r="AN204" i="2"/>
  <c r="AM204" i="2"/>
  <c r="AY203" i="2"/>
  <c r="AX203" i="2"/>
  <c r="AW203" i="2"/>
  <c r="AV203" i="2"/>
  <c r="AU203" i="2"/>
  <c r="AT203" i="2"/>
  <c r="AR203" i="2"/>
  <c r="AQ203" i="2"/>
  <c r="AP203" i="2"/>
  <c r="AO203" i="2"/>
  <c r="AN203" i="2"/>
  <c r="AM203" i="2"/>
  <c r="AY202" i="2"/>
  <c r="AX202" i="2"/>
  <c r="AW202" i="2"/>
  <c r="AV202" i="2"/>
  <c r="AU202" i="2"/>
  <c r="AT202" i="2"/>
  <c r="AR202" i="2"/>
  <c r="AQ202" i="2"/>
  <c r="AP202" i="2"/>
  <c r="AO202" i="2"/>
  <c r="AN202" i="2"/>
  <c r="AM202" i="2"/>
  <c r="AY200" i="2"/>
  <c r="AX200" i="2"/>
  <c r="AW200" i="2"/>
  <c r="AV200" i="2"/>
  <c r="AU200" i="2"/>
  <c r="AT200" i="2"/>
  <c r="AR200" i="2"/>
  <c r="AQ200" i="2"/>
  <c r="AP200" i="2"/>
  <c r="AO200" i="2"/>
  <c r="AN200" i="2"/>
  <c r="AM200" i="2"/>
  <c r="AY199" i="2"/>
  <c r="AX199" i="2"/>
  <c r="AW199" i="2"/>
  <c r="AV199" i="2"/>
  <c r="AU199" i="2"/>
  <c r="AT199" i="2"/>
  <c r="AR199" i="2"/>
  <c r="AQ199" i="2"/>
  <c r="AP199" i="2"/>
  <c r="AO199" i="2"/>
  <c r="AN199" i="2"/>
  <c r="AM199" i="2"/>
  <c r="AY198" i="2"/>
  <c r="AX198" i="2"/>
  <c r="AW198" i="2"/>
  <c r="AV198" i="2"/>
  <c r="AU198" i="2"/>
  <c r="AT198" i="2"/>
  <c r="AR198" i="2"/>
  <c r="AQ198" i="2"/>
  <c r="AP198" i="2"/>
  <c r="AO198" i="2"/>
  <c r="AN198" i="2"/>
  <c r="AM198" i="2"/>
  <c r="AG198" i="2"/>
  <c r="AH198" i="2" s="1"/>
  <c r="AI198" i="2" s="1"/>
  <c r="AK198" i="2" s="1"/>
  <c r="O198" i="2"/>
  <c r="AY197" i="2"/>
  <c r="AX197" i="2"/>
  <c r="AW197" i="2"/>
  <c r="AV197" i="2"/>
  <c r="AU197" i="2"/>
  <c r="AT197" i="2"/>
  <c r="AR197" i="2"/>
  <c r="AQ197" i="2"/>
  <c r="AP197" i="2"/>
  <c r="AO197" i="2"/>
  <c r="AN197" i="2"/>
  <c r="AM197" i="2"/>
  <c r="AY196" i="2"/>
  <c r="AX196" i="2"/>
  <c r="AW196" i="2"/>
  <c r="AV196" i="2"/>
  <c r="AU196" i="2"/>
  <c r="AT196" i="2"/>
  <c r="AR196" i="2"/>
  <c r="AQ196" i="2"/>
  <c r="AP196" i="2"/>
  <c r="AO196" i="2"/>
  <c r="AN196" i="2"/>
  <c r="AM196" i="2"/>
  <c r="AY195" i="2"/>
  <c r="AX195" i="2"/>
  <c r="AW195" i="2"/>
  <c r="AV195" i="2"/>
  <c r="AU195" i="2"/>
  <c r="AT195" i="2"/>
  <c r="AR195" i="2"/>
  <c r="AQ195" i="2"/>
  <c r="AP195" i="2"/>
  <c r="AO195" i="2"/>
  <c r="AN195" i="2"/>
  <c r="AM195" i="2"/>
  <c r="AY189" i="2"/>
  <c r="AX189" i="2"/>
  <c r="AW189" i="2"/>
  <c r="AV189" i="2"/>
  <c r="AU189" i="2"/>
  <c r="AT189" i="2"/>
  <c r="AR189" i="2"/>
  <c r="AQ189" i="2"/>
  <c r="AP189" i="2"/>
  <c r="AO189" i="2"/>
  <c r="AN189" i="2"/>
  <c r="AM189" i="2"/>
  <c r="AG189" i="2"/>
  <c r="AH189" i="2" s="1"/>
  <c r="AI189" i="2" s="1"/>
  <c r="AK189" i="2" s="1"/>
  <c r="O189" i="2"/>
  <c r="AY188" i="2"/>
  <c r="AX188" i="2"/>
  <c r="AW188" i="2"/>
  <c r="AV188" i="2"/>
  <c r="AU188" i="2"/>
  <c r="AT188" i="2"/>
  <c r="AR188" i="2"/>
  <c r="AQ188" i="2"/>
  <c r="AP188" i="2"/>
  <c r="AO188" i="2"/>
  <c r="AN188" i="2"/>
  <c r="AM188" i="2"/>
  <c r="AY180" i="2"/>
  <c r="AX180" i="2"/>
  <c r="AW180" i="2"/>
  <c r="AV180" i="2"/>
  <c r="AU180" i="2"/>
  <c r="AT180" i="2"/>
  <c r="AR180" i="2"/>
  <c r="AQ180" i="2"/>
  <c r="AP180" i="2"/>
  <c r="AO180" i="2"/>
  <c r="AN180" i="2"/>
  <c r="AM180" i="2"/>
  <c r="AG180" i="2"/>
  <c r="AH180" i="2" s="1"/>
  <c r="AI180" i="2" s="1"/>
  <c r="AK180" i="2" s="1"/>
  <c r="O180" i="2"/>
  <c r="AY179" i="2"/>
  <c r="AX179" i="2"/>
  <c r="AW179" i="2"/>
  <c r="AV179" i="2"/>
  <c r="AU179" i="2"/>
  <c r="AT179" i="2"/>
  <c r="AR179" i="2"/>
  <c r="AQ179" i="2"/>
  <c r="AP179" i="2"/>
  <c r="AO179" i="2"/>
  <c r="AN179" i="2"/>
  <c r="AM179" i="2"/>
  <c r="AY178" i="2"/>
  <c r="AX178" i="2"/>
  <c r="AW178" i="2"/>
  <c r="AV178" i="2"/>
  <c r="AU178" i="2"/>
  <c r="AT178" i="2"/>
  <c r="AR178" i="2"/>
  <c r="AQ178" i="2"/>
  <c r="AP178" i="2"/>
  <c r="AO178" i="2"/>
  <c r="AN178" i="2"/>
  <c r="AM178" i="2"/>
  <c r="AY173" i="2"/>
  <c r="AX173" i="2"/>
  <c r="AW173" i="2"/>
  <c r="AV173" i="2"/>
  <c r="AU173" i="2"/>
  <c r="AT173" i="2"/>
  <c r="AR173" i="2"/>
  <c r="AQ173" i="2"/>
  <c r="AP173" i="2"/>
  <c r="AO173" i="2"/>
  <c r="AN173" i="2"/>
  <c r="AM173" i="2"/>
  <c r="AY171" i="2"/>
  <c r="AX171" i="2"/>
  <c r="AW171" i="2"/>
  <c r="AV171" i="2"/>
  <c r="AU171" i="2"/>
  <c r="AT171" i="2"/>
  <c r="AR171" i="2"/>
  <c r="AQ171" i="2"/>
  <c r="AP171" i="2"/>
  <c r="AO171" i="2"/>
  <c r="AN171" i="2"/>
  <c r="AM171" i="2"/>
  <c r="AG171" i="2"/>
  <c r="AH171" i="2" s="1"/>
  <c r="AI171" i="2" s="1"/>
  <c r="AK171" i="2" s="1"/>
  <c r="O171" i="2"/>
  <c r="AY170" i="2"/>
  <c r="AX170" i="2"/>
  <c r="AW170" i="2"/>
  <c r="AV170" i="2"/>
  <c r="AU170" i="2"/>
  <c r="AT170" i="2"/>
  <c r="AR170" i="2"/>
  <c r="AQ170" i="2"/>
  <c r="AP170" i="2"/>
  <c r="AO170" i="2"/>
  <c r="AN170" i="2"/>
  <c r="AM170" i="2"/>
  <c r="AY169" i="2"/>
  <c r="AX169" i="2"/>
  <c r="AW169" i="2"/>
  <c r="AV169" i="2"/>
  <c r="AU169" i="2"/>
  <c r="AT169" i="2"/>
  <c r="AR169" i="2"/>
  <c r="AQ169" i="2"/>
  <c r="AP169" i="2"/>
  <c r="AO169" i="2"/>
  <c r="AN169" i="2"/>
  <c r="AM169" i="2"/>
  <c r="AY165" i="2"/>
  <c r="AX165" i="2"/>
  <c r="AW165" i="2"/>
  <c r="AV165" i="2"/>
  <c r="AU165" i="2"/>
  <c r="AT165" i="2"/>
  <c r="AR165" i="2"/>
  <c r="AQ165" i="2"/>
  <c r="AP165" i="2"/>
  <c r="AO165" i="2"/>
  <c r="AN165" i="2"/>
  <c r="AM165" i="2"/>
  <c r="AY161" i="2"/>
  <c r="AX161" i="2"/>
  <c r="AW161" i="2"/>
  <c r="AV161" i="2"/>
  <c r="AU161" i="2"/>
  <c r="AT161" i="2"/>
  <c r="AR161" i="2"/>
  <c r="AQ161" i="2"/>
  <c r="AP161" i="2"/>
  <c r="AO161" i="2"/>
  <c r="AN161" i="2"/>
  <c r="AM161" i="2"/>
  <c r="AG161" i="2"/>
  <c r="AH161" i="2" s="1"/>
  <c r="AI161" i="2" s="1"/>
  <c r="AK161" i="2" s="1"/>
  <c r="O161" i="2"/>
  <c r="AY160" i="2"/>
  <c r="AX160" i="2"/>
  <c r="AW160" i="2"/>
  <c r="AV160" i="2"/>
  <c r="AU160" i="2"/>
  <c r="AT160" i="2"/>
  <c r="AR160" i="2"/>
  <c r="AQ160" i="2"/>
  <c r="AP160" i="2"/>
  <c r="AO160" i="2"/>
  <c r="AN160" i="2"/>
  <c r="AM160" i="2"/>
  <c r="AY155" i="2"/>
  <c r="AX155" i="2"/>
  <c r="AW155" i="2"/>
  <c r="AV155" i="2"/>
  <c r="AU155" i="2"/>
  <c r="AT155" i="2"/>
  <c r="AR155" i="2"/>
  <c r="AQ155" i="2"/>
  <c r="AP155" i="2"/>
  <c r="AO155" i="2"/>
  <c r="AN155" i="2"/>
  <c r="AM155" i="2"/>
  <c r="AY154" i="2"/>
  <c r="AX154" i="2"/>
  <c r="AW154" i="2"/>
  <c r="AV154" i="2"/>
  <c r="AU154" i="2"/>
  <c r="AT154" i="2"/>
  <c r="AR154" i="2"/>
  <c r="AQ154" i="2"/>
  <c r="AP154" i="2"/>
  <c r="AO154" i="2"/>
  <c r="AN154" i="2"/>
  <c r="AM154" i="2"/>
  <c r="AY153" i="2"/>
  <c r="AX153" i="2"/>
  <c r="AW153" i="2"/>
  <c r="AV153" i="2"/>
  <c r="AU153" i="2"/>
  <c r="AT153" i="2"/>
  <c r="AR153" i="2"/>
  <c r="AQ153" i="2"/>
  <c r="AP153" i="2"/>
  <c r="AO153" i="2"/>
  <c r="AN153" i="2"/>
  <c r="AM153" i="2"/>
  <c r="AY152" i="2"/>
  <c r="AX152" i="2"/>
  <c r="AW152" i="2"/>
  <c r="AV152" i="2"/>
  <c r="AU152" i="2"/>
  <c r="AT152" i="2"/>
  <c r="AR152" i="2"/>
  <c r="AQ152" i="2"/>
  <c r="AP152" i="2"/>
  <c r="AO152" i="2"/>
  <c r="AN152" i="2"/>
  <c r="AM152" i="2"/>
  <c r="AY151" i="2"/>
  <c r="AX151" i="2"/>
  <c r="AW151" i="2"/>
  <c r="AV151" i="2"/>
  <c r="AU151" i="2"/>
  <c r="AT151" i="2"/>
  <c r="AR151" i="2"/>
  <c r="AQ151" i="2"/>
  <c r="AP151" i="2"/>
  <c r="AO151" i="2"/>
  <c r="AN151" i="2"/>
  <c r="AM151" i="2"/>
  <c r="AY150" i="2"/>
  <c r="AX150" i="2"/>
  <c r="AW150" i="2"/>
  <c r="AV150" i="2"/>
  <c r="AU150" i="2"/>
  <c r="AT150" i="2"/>
  <c r="AR150" i="2"/>
  <c r="AQ150" i="2"/>
  <c r="AP150" i="2"/>
  <c r="AO150" i="2"/>
  <c r="AN150" i="2"/>
  <c r="AM150" i="2"/>
  <c r="AY149" i="2"/>
  <c r="AX149" i="2"/>
  <c r="AW149" i="2"/>
  <c r="AV149" i="2"/>
  <c r="AU149" i="2"/>
  <c r="AT149" i="2"/>
  <c r="AR149" i="2"/>
  <c r="AQ149" i="2"/>
  <c r="AP149" i="2"/>
  <c r="AO149" i="2"/>
  <c r="AN149" i="2"/>
  <c r="AM149" i="2"/>
  <c r="AG149" i="2"/>
  <c r="AH149" i="2" s="1"/>
  <c r="AI149" i="2" s="1"/>
  <c r="AK149" i="2" s="1"/>
  <c r="O149" i="2"/>
  <c r="AY148" i="2"/>
  <c r="AX148" i="2"/>
  <c r="AW148" i="2"/>
  <c r="AV148" i="2"/>
  <c r="AU148" i="2"/>
  <c r="AT148" i="2"/>
  <c r="AR148" i="2"/>
  <c r="AQ148" i="2"/>
  <c r="AP148" i="2"/>
  <c r="AO148" i="2"/>
  <c r="AN148" i="2"/>
  <c r="AM148" i="2"/>
  <c r="AY147" i="2"/>
  <c r="AX147" i="2"/>
  <c r="AW147" i="2"/>
  <c r="AV147" i="2"/>
  <c r="AU147" i="2"/>
  <c r="AT147" i="2"/>
  <c r="AR147" i="2"/>
  <c r="AQ147" i="2"/>
  <c r="AP147" i="2"/>
  <c r="AO147" i="2"/>
  <c r="AN147" i="2"/>
  <c r="AM147" i="2"/>
  <c r="AY146" i="2"/>
  <c r="AX146" i="2"/>
  <c r="AW146" i="2"/>
  <c r="AV146" i="2"/>
  <c r="AU146" i="2"/>
  <c r="AT146" i="2"/>
  <c r="AR146" i="2"/>
  <c r="AQ146" i="2"/>
  <c r="AP146" i="2"/>
  <c r="AO146" i="2"/>
  <c r="AN146" i="2"/>
  <c r="AM146" i="2"/>
  <c r="AY145" i="2"/>
  <c r="AX145" i="2"/>
  <c r="AW145" i="2"/>
  <c r="AV145" i="2"/>
  <c r="AU145" i="2"/>
  <c r="AT145" i="2"/>
  <c r="AR145" i="2"/>
  <c r="AQ145" i="2"/>
  <c r="AP145" i="2"/>
  <c r="AO145" i="2"/>
  <c r="AN145" i="2"/>
  <c r="AM145" i="2"/>
  <c r="AY142" i="2"/>
  <c r="AX142" i="2"/>
  <c r="AW142" i="2"/>
  <c r="AV142" i="2"/>
  <c r="AU142" i="2"/>
  <c r="AT142" i="2"/>
  <c r="AR142" i="2"/>
  <c r="AQ142" i="2"/>
  <c r="AP142" i="2"/>
  <c r="AO142" i="2"/>
  <c r="AN142" i="2"/>
  <c r="AM142" i="2"/>
  <c r="AY139" i="2"/>
  <c r="AX139" i="2"/>
  <c r="AW139" i="2"/>
  <c r="AV139" i="2"/>
  <c r="AU139" i="2"/>
  <c r="AT139" i="2"/>
  <c r="AR139" i="2"/>
  <c r="AQ139" i="2"/>
  <c r="AP139" i="2"/>
  <c r="AO139" i="2"/>
  <c r="AN139" i="2"/>
  <c r="AM139" i="2"/>
  <c r="AG139" i="2"/>
  <c r="AH139" i="2" s="1"/>
  <c r="AI139" i="2" s="1"/>
  <c r="AK139" i="2" s="1"/>
  <c r="O139" i="2"/>
  <c r="AY138" i="2"/>
  <c r="AX138" i="2"/>
  <c r="AW138" i="2"/>
  <c r="AV138" i="2"/>
  <c r="AU138" i="2"/>
  <c r="AT138" i="2"/>
  <c r="AR138" i="2"/>
  <c r="AQ138" i="2"/>
  <c r="AP138" i="2"/>
  <c r="AO138" i="2"/>
  <c r="AN138" i="2"/>
  <c r="AM138" i="2"/>
  <c r="AY136" i="2"/>
  <c r="AX136" i="2"/>
  <c r="AW136" i="2"/>
  <c r="AV136" i="2"/>
  <c r="AU136" i="2"/>
  <c r="AT136" i="2"/>
  <c r="AR136" i="2"/>
  <c r="AQ136" i="2"/>
  <c r="AP136" i="2"/>
  <c r="AO136" i="2"/>
  <c r="AN136" i="2"/>
  <c r="AM136" i="2"/>
  <c r="AY133" i="2"/>
  <c r="AX133" i="2"/>
  <c r="AW133" i="2"/>
  <c r="AV133" i="2"/>
  <c r="AU133" i="2"/>
  <c r="AT133" i="2"/>
  <c r="AR133" i="2"/>
  <c r="AQ133" i="2"/>
  <c r="AP133" i="2"/>
  <c r="AO133" i="2"/>
  <c r="AN133" i="2"/>
  <c r="AM133" i="2"/>
  <c r="AG133" i="2"/>
  <c r="AH133" i="2" s="1"/>
  <c r="AI133" i="2" s="1"/>
  <c r="AK133" i="2" s="1"/>
  <c r="O133" i="2"/>
  <c r="AY132" i="2"/>
  <c r="AX132" i="2"/>
  <c r="AW132" i="2"/>
  <c r="AV132" i="2"/>
  <c r="AU132" i="2"/>
  <c r="AT132" i="2"/>
  <c r="AR132" i="2"/>
  <c r="AQ132" i="2"/>
  <c r="AP132" i="2"/>
  <c r="AO132" i="2"/>
  <c r="AN132" i="2"/>
  <c r="AM132" i="2"/>
  <c r="AY131" i="2"/>
  <c r="AX131" i="2"/>
  <c r="AW131" i="2"/>
  <c r="AV131" i="2"/>
  <c r="AU131" i="2"/>
  <c r="AT131" i="2"/>
  <c r="AR131" i="2"/>
  <c r="AQ131" i="2"/>
  <c r="AP131" i="2"/>
  <c r="AO131" i="2"/>
  <c r="AN131" i="2"/>
  <c r="AM131" i="2"/>
  <c r="AY130" i="2"/>
  <c r="AX130" i="2"/>
  <c r="AW130" i="2"/>
  <c r="AV130" i="2"/>
  <c r="AU130" i="2"/>
  <c r="AT130" i="2"/>
  <c r="AR130" i="2"/>
  <c r="AQ130" i="2"/>
  <c r="AP130" i="2"/>
  <c r="AO130" i="2"/>
  <c r="AN130" i="2"/>
  <c r="AM130" i="2"/>
  <c r="AY128" i="2"/>
  <c r="AX128" i="2"/>
  <c r="AW128" i="2"/>
  <c r="AV128" i="2"/>
  <c r="AU128" i="2"/>
  <c r="AT128" i="2"/>
  <c r="AR128" i="2"/>
  <c r="AQ128" i="2"/>
  <c r="AP128" i="2"/>
  <c r="AO128" i="2"/>
  <c r="AN128" i="2"/>
  <c r="AM128" i="2"/>
  <c r="AY126" i="2"/>
  <c r="AX126" i="2"/>
  <c r="AW126" i="2"/>
  <c r="AV126" i="2"/>
  <c r="AU126" i="2"/>
  <c r="AT126" i="2"/>
  <c r="AR126" i="2"/>
  <c r="AQ126" i="2"/>
  <c r="AP126" i="2"/>
  <c r="AO126" i="2"/>
  <c r="AN126" i="2"/>
  <c r="AM126" i="2"/>
  <c r="AY122" i="2"/>
  <c r="AX122" i="2"/>
  <c r="AW122" i="2"/>
  <c r="AV122" i="2"/>
  <c r="AU122" i="2"/>
  <c r="AT122" i="2"/>
  <c r="AR122" i="2"/>
  <c r="AQ122" i="2"/>
  <c r="AP122" i="2"/>
  <c r="AO122" i="2"/>
  <c r="AN122" i="2"/>
  <c r="AM122" i="2"/>
  <c r="AG122" i="2"/>
  <c r="O122" i="2"/>
  <c r="AY121" i="2"/>
  <c r="AX121" i="2"/>
  <c r="AW121" i="2"/>
  <c r="AV121" i="2"/>
  <c r="AU121" i="2"/>
  <c r="AT121" i="2"/>
  <c r="AR121" i="2"/>
  <c r="AQ121" i="2"/>
  <c r="AP121" i="2"/>
  <c r="AO121" i="2"/>
  <c r="AN121" i="2"/>
  <c r="AM121" i="2"/>
  <c r="AY120" i="2"/>
  <c r="AX120" i="2"/>
  <c r="AW120" i="2"/>
  <c r="AV120" i="2"/>
  <c r="AU120" i="2"/>
  <c r="AT120" i="2"/>
  <c r="AR120" i="2"/>
  <c r="AQ120" i="2"/>
  <c r="AP120" i="2"/>
  <c r="AO120" i="2"/>
  <c r="AN120" i="2"/>
  <c r="AM120" i="2"/>
  <c r="AY119" i="2"/>
  <c r="AX119" i="2"/>
  <c r="AW119" i="2"/>
  <c r="AV119" i="2"/>
  <c r="AU119" i="2"/>
  <c r="AT119" i="2"/>
  <c r="AR119" i="2"/>
  <c r="AQ119" i="2"/>
  <c r="AP119" i="2"/>
  <c r="AO119" i="2"/>
  <c r="AN119" i="2"/>
  <c r="AM119" i="2"/>
  <c r="AG119" i="2"/>
  <c r="AH119" i="2" s="1"/>
  <c r="AI119" i="2" s="1"/>
  <c r="AK119" i="2" s="1"/>
  <c r="O119" i="2"/>
  <c r="AY118" i="2"/>
  <c r="AX118" i="2"/>
  <c r="AW118" i="2"/>
  <c r="AV118" i="2"/>
  <c r="AU118" i="2"/>
  <c r="AT118" i="2"/>
  <c r="AR118" i="2"/>
  <c r="AQ118" i="2"/>
  <c r="AP118" i="2"/>
  <c r="AO118" i="2"/>
  <c r="AN118" i="2"/>
  <c r="AM118" i="2"/>
  <c r="AY117" i="2"/>
  <c r="AX117" i="2"/>
  <c r="AW117" i="2"/>
  <c r="AV117" i="2"/>
  <c r="AU117" i="2"/>
  <c r="AT117" i="2"/>
  <c r="AR117" i="2"/>
  <c r="AQ117" i="2"/>
  <c r="AP117" i="2"/>
  <c r="AO117" i="2"/>
  <c r="AN117" i="2"/>
  <c r="AM117" i="2"/>
  <c r="AY116" i="2"/>
  <c r="AX116" i="2"/>
  <c r="AW116" i="2"/>
  <c r="AV116" i="2"/>
  <c r="AU116" i="2"/>
  <c r="AT116" i="2"/>
  <c r="AR116" i="2"/>
  <c r="AQ116" i="2"/>
  <c r="AP116" i="2"/>
  <c r="AO116" i="2"/>
  <c r="AN116" i="2"/>
  <c r="AM116" i="2"/>
  <c r="AY113" i="2"/>
  <c r="AX113" i="2"/>
  <c r="AW113" i="2"/>
  <c r="AV113" i="2"/>
  <c r="AU113" i="2"/>
  <c r="AT113" i="2"/>
  <c r="AR113" i="2"/>
  <c r="AQ113" i="2"/>
  <c r="AP113" i="2"/>
  <c r="AO113" i="2"/>
  <c r="AN113" i="2"/>
  <c r="AM113" i="2"/>
  <c r="AY108" i="2"/>
  <c r="AX108" i="2"/>
  <c r="AW108" i="2"/>
  <c r="AV108" i="2"/>
  <c r="AU108" i="2"/>
  <c r="AT108" i="2"/>
  <c r="AR108" i="2"/>
  <c r="AQ108" i="2"/>
  <c r="AP108" i="2"/>
  <c r="AO108" i="2"/>
  <c r="AN108" i="2"/>
  <c r="AM108" i="2"/>
  <c r="AG108" i="2"/>
  <c r="O108" i="2"/>
  <c r="AY107" i="2"/>
  <c r="AX107" i="2"/>
  <c r="AW107" i="2"/>
  <c r="AV107" i="2"/>
  <c r="AU107" i="2"/>
  <c r="AT107" i="2"/>
  <c r="AR107" i="2"/>
  <c r="AQ107" i="2"/>
  <c r="AP107" i="2"/>
  <c r="AO107" i="2"/>
  <c r="AN107" i="2"/>
  <c r="AM107" i="2"/>
  <c r="AY96" i="2"/>
  <c r="AX96" i="2"/>
  <c r="AW96" i="2"/>
  <c r="AV96" i="2"/>
  <c r="AU96" i="2"/>
  <c r="AT96" i="2"/>
  <c r="AR96" i="2"/>
  <c r="AQ96" i="2"/>
  <c r="AP96" i="2"/>
  <c r="AO96" i="2"/>
  <c r="AN96" i="2"/>
  <c r="AM96" i="2"/>
  <c r="AG96" i="2"/>
  <c r="AH96" i="2" s="1"/>
  <c r="AI96" i="2" s="1"/>
  <c r="AK96" i="2" s="1"/>
  <c r="O96" i="2"/>
  <c r="AY91" i="2"/>
  <c r="AX91" i="2"/>
  <c r="AW91" i="2"/>
  <c r="AV91" i="2"/>
  <c r="AU91" i="2"/>
  <c r="AT91" i="2"/>
  <c r="AR91" i="2"/>
  <c r="AQ91" i="2"/>
  <c r="AP91" i="2"/>
  <c r="AO91" i="2"/>
  <c r="AN91" i="2"/>
  <c r="AM91" i="2"/>
  <c r="AY90" i="2"/>
  <c r="AX90" i="2"/>
  <c r="AW90" i="2"/>
  <c r="AV90" i="2"/>
  <c r="AU90" i="2"/>
  <c r="AT90" i="2"/>
  <c r="AR90" i="2"/>
  <c r="AQ90" i="2"/>
  <c r="AP90" i="2"/>
  <c r="AO90" i="2"/>
  <c r="AN90" i="2"/>
  <c r="AM90" i="2"/>
  <c r="AY89" i="2"/>
  <c r="AX89" i="2"/>
  <c r="AW89" i="2"/>
  <c r="AV89" i="2"/>
  <c r="AU89" i="2"/>
  <c r="AT89" i="2"/>
  <c r="AR89" i="2"/>
  <c r="AQ89" i="2"/>
  <c r="AP89" i="2"/>
  <c r="AO89" i="2"/>
  <c r="AN89" i="2"/>
  <c r="AM89" i="2"/>
  <c r="AY88" i="2"/>
  <c r="AX88" i="2"/>
  <c r="AW88" i="2"/>
  <c r="AV88" i="2"/>
  <c r="AU88" i="2"/>
  <c r="AT88" i="2"/>
  <c r="AR88" i="2"/>
  <c r="AQ88" i="2"/>
  <c r="AP88" i="2"/>
  <c r="AO88" i="2"/>
  <c r="AN88" i="2"/>
  <c r="AM88" i="2"/>
  <c r="AY87" i="2"/>
  <c r="AX87" i="2"/>
  <c r="AW87" i="2"/>
  <c r="AV87" i="2"/>
  <c r="AU87" i="2"/>
  <c r="AT87" i="2"/>
  <c r="AR87" i="2"/>
  <c r="AQ87" i="2"/>
  <c r="AP87" i="2"/>
  <c r="AO87" i="2"/>
  <c r="AN87" i="2"/>
  <c r="AM87" i="2"/>
  <c r="AY86" i="2"/>
  <c r="AX86" i="2"/>
  <c r="AW86" i="2"/>
  <c r="AV86" i="2"/>
  <c r="AU86" i="2"/>
  <c r="AT86" i="2"/>
  <c r="AR86" i="2"/>
  <c r="AQ86" i="2"/>
  <c r="AP86" i="2"/>
  <c r="AO86" i="2"/>
  <c r="AN86" i="2"/>
  <c r="AM86" i="2"/>
  <c r="AY85" i="2"/>
  <c r="AX85" i="2"/>
  <c r="AW85" i="2"/>
  <c r="AV85" i="2"/>
  <c r="AU85" i="2"/>
  <c r="AT85" i="2"/>
  <c r="AR85" i="2"/>
  <c r="AQ85" i="2"/>
  <c r="AP85" i="2"/>
  <c r="AO85" i="2"/>
  <c r="AN85" i="2"/>
  <c r="AM85" i="2"/>
  <c r="AG85" i="2"/>
  <c r="O85" i="2"/>
  <c r="AY84" i="2"/>
  <c r="AX84" i="2"/>
  <c r="AW84" i="2"/>
  <c r="AV84" i="2"/>
  <c r="AU84" i="2"/>
  <c r="AT84" i="2"/>
  <c r="AR84" i="2"/>
  <c r="AQ84" i="2"/>
  <c r="AP84" i="2"/>
  <c r="AO84" i="2"/>
  <c r="AN84" i="2"/>
  <c r="AM84" i="2"/>
  <c r="AY83" i="2"/>
  <c r="AX83" i="2"/>
  <c r="AW83" i="2"/>
  <c r="AV83" i="2"/>
  <c r="AU83" i="2"/>
  <c r="AT83" i="2"/>
  <c r="AR83" i="2"/>
  <c r="AQ83" i="2"/>
  <c r="AP83" i="2"/>
  <c r="AO83" i="2"/>
  <c r="AN83" i="2"/>
  <c r="AM83" i="2"/>
  <c r="AY82" i="2"/>
  <c r="AX82" i="2"/>
  <c r="AW82" i="2"/>
  <c r="AV82" i="2"/>
  <c r="AU82" i="2"/>
  <c r="AT82" i="2"/>
  <c r="AR82" i="2"/>
  <c r="AQ82" i="2"/>
  <c r="AP82" i="2"/>
  <c r="AO82" i="2"/>
  <c r="AN82" i="2"/>
  <c r="AM82" i="2"/>
  <c r="AY78" i="2"/>
  <c r="AX78" i="2"/>
  <c r="AW78" i="2"/>
  <c r="AV78" i="2"/>
  <c r="AU78" i="2"/>
  <c r="AT78" i="2"/>
  <c r="AR78" i="2"/>
  <c r="AQ78" i="2"/>
  <c r="AP78" i="2"/>
  <c r="AO78" i="2"/>
  <c r="AN78" i="2"/>
  <c r="AM78" i="2"/>
  <c r="AY77" i="2"/>
  <c r="AX77" i="2"/>
  <c r="AW77" i="2"/>
  <c r="AV77" i="2"/>
  <c r="AU77" i="2"/>
  <c r="AT77" i="2"/>
  <c r="AR77" i="2"/>
  <c r="AQ77" i="2"/>
  <c r="AP77" i="2"/>
  <c r="AO77" i="2"/>
  <c r="AN77" i="2"/>
  <c r="AM77" i="2"/>
  <c r="AG77" i="2"/>
  <c r="AH77" i="2" s="1"/>
  <c r="AI77" i="2" s="1"/>
  <c r="AK77" i="2" s="1"/>
  <c r="O77" i="2"/>
  <c r="AY74" i="2"/>
  <c r="AX74" i="2"/>
  <c r="AW74" i="2"/>
  <c r="AV74" i="2"/>
  <c r="AU74" i="2"/>
  <c r="AT74" i="2"/>
  <c r="AR74" i="2"/>
  <c r="AQ74" i="2"/>
  <c r="AP74" i="2"/>
  <c r="AO74" i="2"/>
  <c r="AN74" i="2"/>
  <c r="AM74" i="2"/>
  <c r="AY73" i="2"/>
  <c r="AX73" i="2"/>
  <c r="AW73" i="2"/>
  <c r="AV73" i="2"/>
  <c r="AU73" i="2"/>
  <c r="AT73" i="2"/>
  <c r="AR73" i="2"/>
  <c r="AQ73" i="2"/>
  <c r="AP73" i="2"/>
  <c r="AO73" i="2"/>
  <c r="AN73" i="2"/>
  <c r="AM73" i="2"/>
  <c r="AY72" i="2"/>
  <c r="AX72" i="2"/>
  <c r="AW72" i="2"/>
  <c r="AV72" i="2"/>
  <c r="AU72" i="2"/>
  <c r="AT72" i="2"/>
  <c r="AR72" i="2"/>
  <c r="AQ72" i="2"/>
  <c r="AP72" i="2"/>
  <c r="AO72" i="2"/>
  <c r="AN72" i="2"/>
  <c r="AM72" i="2"/>
  <c r="AY71" i="2"/>
  <c r="AX71" i="2"/>
  <c r="AW71" i="2"/>
  <c r="AV71" i="2"/>
  <c r="AU71" i="2"/>
  <c r="AT71" i="2"/>
  <c r="AR71" i="2"/>
  <c r="AQ71" i="2"/>
  <c r="AP71" i="2"/>
  <c r="AO71" i="2"/>
  <c r="AN71" i="2"/>
  <c r="AM71" i="2"/>
  <c r="AY70" i="2"/>
  <c r="AX70" i="2"/>
  <c r="AW70" i="2"/>
  <c r="AV70" i="2"/>
  <c r="AU70" i="2"/>
  <c r="AT70" i="2"/>
  <c r="AR70" i="2"/>
  <c r="AQ70" i="2"/>
  <c r="AP70" i="2"/>
  <c r="AO70" i="2"/>
  <c r="AN70" i="2"/>
  <c r="AM70" i="2"/>
  <c r="AY69" i="2"/>
  <c r="AX69" i="2"/>
  <c r="AW69" i="2"/>
  <c r="AV69" i="2"/>
  <c r="AU69" i="2"/>
  <c r="AT69" i="2"/>
  <c r="AR69" i="2"/>
  <c r="AQ69" i="2"/>
  <c r="AP69" i="2"/>
  <c r="AO69" i="2"/>
  <c r="AN69" i="2"/>
  <c r="AM69" i="2"/>
  <c r="AY68" i="2"/>
  <c r="AX68" i="2"/>
  <c r="AW68" i="2"/>
  <c r="AV68" i="2"/>
  <c r="AU68" i="2"/>
  <c r="AT68" i="2"/>
  <c r="AR68" i="2"/>
  <c r="AQ68" i="2"/>
  <c r="AP68" i="2"/>
  <c r="AO68" i="2"/>
  <c r="AN68" i="2"/>
  <c r="AM68" i="2"/>
  <c r="AG68" i="2"/>
  <c r="AH68" i="2" s="1"/>
  <c r="AI68" i="2" s="1"/>
  <c r="AK68" i="2" s="1"/>
  <c r="O68" i="2"/>
  <c r="AY67" i="2"/>
  <c r="AX67" i="2"/>
  <c r="AW67" i="2"/>
  <c r="AV67" i="2"/>
  <c r="AU67" i="2"/>
  <c r="AT67" i="2"/>
  <c r="AR67" i="2"/>
  <c r="AQ67" i="2"/>
  <c r="AP67" i="2"/>
  <c r="AO67" i="2"/>
  <c r="AN67" i="2"/>
  <c r="AM67" i="2"/>
  <c r="AY65" i="2"/>
  <c r="AX65" i="2"/>
  <c r="AW65" i="2"/>
  <c r="AV65" i="2"/>
  <c r="AU65" i="2"/>
  <c r="AT65" i="2"/>
  <c r="AR65" i="2"/>
  <c r="AQ65" i="2"/>
  <c r="AP65" i="2"/>
  <c r="AO65" i="2"/>
  <c r="AN65" i="2"/>
  <c r="AM65" i="2"/>
  <c r="AY64" i="2"/>
  <c r="AX64" i="2"/>
  <c r="AW64" i="2"/>
  <c r="AV64" i="2"/>
  <c r="AU64" i="2"/>
  <c r="AT64" i="2"/>
  <c r="AR64" i="2"/>
  <c r="AQ64" i="2"/>
  <c r="AP64" i="2"/>
  <c r="AO64" i="2"/>
  <c r="AN64" i="2"/>
  <c r="AM64" i="2"/>
  <c r="AY63" i="2"/>
  <c r="AX63" i="2"/>
  <c r="AW63" i="2"/>
  <c r="AV63" i="2"/>
  <c r="AU63" i="2"/>
  <c r="AT63" i="2"/>
  <c r="AR63" i="2"/>
  <c r="AQ63" i="2"/>
  <c r="AP63" i="2"/>
  <c r="AO63" i="2"/>
  <c r="AN63" i="2"/>
  <c r="AM63" i="2"/>
  <c r="AY62" i="2"/>
  <c r="AX62" i="2"/>
  <c r="AW62" i="2"/>
  <c r="AV62" i="2"/>
  <c r="AU62" i="2"/>
  <c r="AT62" i="2"/>
  <c r="AR62" i="2"/>
  <c r="AQ62" i="2"/>
  <c r="AP62" i="2"/>
  <c r="AO62" i="2"/>
  <c r="AN62" i="2"/>
  <c r="AM62" i="2"/>
  <c r="AY61" i="2"/>
  <c r="AX61" i="2"/>
  <c r="AW61" i="2"/>
  <c r="AV61" i="2"/>
  <c r="AU61" i="2"/>
  <c r="AT61" i="2"/>
  <c r="AR61" i="2"/>
  <c r="AQ61" i="2"/>
  <c r="AP61" i="2"/>
  <c r="AO61" i="2"/>
  <c r="AN61" i="2"/>
  <c r="AM61" i="2"/>
  <c r="AY60" i="2"/>
  <c r="AX60" i="2"/>
  <c r="AW60" i="2"/>
  <c r="AV60" i="2"/>
  <c r="AU60" i="2"/>
  <c r="AT60" i="2"/>
  <c r="AR60" i="2"/>
  <c r="AQ60" i="2"/>
  <c r="AP60" i="2"/>
  <c r="AO60" i="2"/>
  <c r="AN60" i="2"/>
  <c r="AM60" i="2"/>
  <c r="AY59" i="2"/>
  <c r="AX59" i="2"/>
  <c r="AW59" i="2"/>
  <c r="AV59" i="2"/>
  <c r="AU59" i="2"/>
  <c r="AT59" i="2"/>
  <c r="AR59" i="2"/>
  <c r="AQ59" i="2"/>
  <c r="AP59" i="2"/>
  <c r="AO59" i="2"/>
  <c r="AN59" i="2"/>
  <c r="AM59" i="2"/>
  <c r="AG59" i="2"/>
  <c r="O59" i="2"/>
  <c r="AY58" i="2"/>
  <c r="AX58" i="2"/>
  <c r="AW58" i="2"/>
  <c r="AV58" i="2"/>
  <c r="AU58" i="2"/>
  <c r="AT58" i="2"/>
  <c r="AR58" i="2"/>
  <c r="AQ58" i="2"/>
  <c r="AP58" i="2"/>
  <c r="AO58" i="2"/>
  <c r="AN58" i="2"/>
  <c r="AM58" i="2"/>
  <c r="AY57" i="2"/>
  <c r="AX57" i="2"/>
  <c r="AW57" i="2"/>
  <c r="AV57" i="2"/>
  <c r="AU57" i="2"/>
  <c r="AT57" i="2"/>
  <c r="AR57" i="2"/>
  <c r="AQ57" i="2"/>
  <c r="AP57" i="2"/>
  <c r="AO57" i="2"/>
  <c r="AN57" i="2"/>
  <c r="AM57" i="2"/>
  <c r="AY56" i="2"/>
  <c r="AX56" i="2"/>
  <c r="AW56" i="2"/>
  <c r="AV56" i="2"/>
  <c r="AU56" i="2"/>
  <c r="AT56" i="2"/>
  <c r="AR56" i="2"/>
  <c r="AQ56" i="2"/>
  <c r="AP56" i="2"/>
  <c r="AO56" i="2"/>
  <c r="AN56" i="2"/>
  <c r="AM56" i="2"/>
  <c r="AY55" i="2"/>
  <c r="AX55" i="2"/>
  <c r="AW55" i="2"/>
  <c r="AV55" i="2"/>
  <c r="AU55" i="2"/>
  <c r="AT55" i="2"/>
  <c r="AR55" i="2"/>
  <c r="AQ55" i="2"/>
  <c r="AP55" i="2"/>
  <c r="AO55" i="2"/>
  <c r="AN55" i="2"/>
  <c r="AM55" i="2"/>
  <c r="AY54" i="2"/>
  <c r="AX54" i="2"/>
  <c r="AW54" i="2"/>
  <c r="AV54" i="2"/>
  <c r="AU54" i="2"/>
  <c r="AT54" i="2"/>
  <c r="AR54" i="2"/>
  <c r="AQ54" i="2"/>
  <c r="AP54" i="2"/>
  <c r="AO54" i="2"/>
  <c r="AN54" i="2"/>
  <c r="AM54" i="2"/>
  <c r="AY53" i="2"/>
  <c r="AX53" i="2"/>
  <c r="AW53" i="2"/>
  <c r="AV53" i="2"/>
  <c r="AU53" i="2"/>
  <c r="AT53" i="2"/>
  <c r="AR53" i="2"/>
  <c r="AQ53" i="2"/>
  <c r="AP53" i="2"/>
  <c r="AO53" i="2"/>
  <c r="AN53" i="2"/>
  <c r="AM53" i="2"/>
  <c r="AG53" i="2"/>
  <c r="O53" i="2"/>
  <c r="AY52" i="2"/>
  <c r="AX52" i="2"/>
  <c r="AW52" i="2"/>
  <c r="AV52" i="2"/>
  <c r="AU52" i="2"/>
  <c r="AT52" i="2"/>
  <c r="AR52" i="2"/>
  <c r="AQ52" i="2"/>
  <c r="AP52" i="2"/>
  <c r="AO52" i="2"/>
  <c r="AN52" i="2"/>
  <c r="AM52" i="2"/>
  <c r="AY47" i="2"/>
  <c r="AX47" i="2"/>
  <c r="AW47" i="2"/>
  <c r="AV47" i="2"/>
  <c r="AU47" i="2"/>
  <c r="AT47" i="2"/>
  <c r="AR47" i="2"/>
  <c r="AQ47" i="2"/>
  <c r="AP47" i="2"/>
  <c r="AO47" i="2"/>
  <c r="AN47" i="2"/>
  <c r="AM47" i="2"/>
  <c r="AY46" i="2"/>
  <c r="AX46" i="2"/>
  <c r="AW46" i="2"/>
  <c r="AV46" i="2"/>
  <c r="AU46" i="2"/>
  <c r="AT46" i="2"/>
  <c r="AR46" i="2"/>
  <c r="AQ46" i="2"/>
  <c r="AP46" i="2"/>
  <c r="AO46" i="2"/>
  <c r="AN46" i="2"/>
  <c r="AM46" i="2"/>
  <c r="AY45" i="2"/>
  <c r="AX45" i="2"/>
  <c r="AW45" i="2"/>
  <c r="AV45" i="2"/>
  <c r="AU45" i="2"/>
  <c r="AT45" i="2"/>
  <c r="AR45" i="2"/>
  <c r="AQ45" i="2"/>
  <c r="AP45" i="2"/>
  <c r="AO45" i="2"/>
  <c r="AN45" i="2"/>
  <c r="AM45" i="2"/>
  <c r="AY44" i="2"/>
  <c r="AX44" i="2"/>
  <c r="AW44" i="2"/>
  <c r="AV44" i="2"/>
  <c r="AU44" i="2"/>
  <c r="AT44" i="2"/>
  <c r="AR44" i="2"/>
  <c r="AQ44" i="2"/>
  <c r="AP44" i="2"/>
  <c r="AO44" i="2"/>
  <c r="AN44" i="2"/>
  <c r="AM44" i="2"/>
  <c r="AY43" i="2"/>
  <c r="AX43" i="2"/>
  <c r="AW43" i="2"/>
  <c r="AV43" i="2"/>
  <c r="AU43" i="2"/>
  <c r="AT43" i="2"/>
  <c r="AR43" i="2"/>
  <c r="AQ43" i="2"/>
  <c r="AP43" i="2"/>
  <c r="AO43" i="2"/>
  <c r="AN43" i="2"/>
  <c r="AM43" i="2"/>
  <c r="AY42" i="2"/>
  <c r="AX42" i="2"/>
  <c r="AW42" i="2"/>
  <c r="AV42" i="2"/>
  <c r="AU42" i="2"/>
  <c r="AT42" i="2"/>
  <c r="AR42" i="2"/>
  <c r="AQ42" i="2"/>
  <c r="AP42" i="2"/>
  <c r="AO42" i="2"/>
  <c r="AN42" i="2"/>
  <c r="AM42" i="2"/>
  <c r="AG42" i="2"/>
  <c r="O42" i="2"/>
  <c r="AY41" i="2"/>
  <c r="AX41" i="2"/>
  <c r="AW41" i="2"/>
  <c r="AV41" i="2"/>
  <c r="AU41" i="2"/>
  <c r="AT41" i="2"/>
  <c r="AR41" i="2"/>
  <c r="AQ41" i="2"/>
  <c r="AP41" i="2"/>
  <c r="AO41" i="2"/>
  <c r="AN41" i="2"/>
  <c r="AM41" i="2"/>
  <c r="AY40" i="2"/>
  <c r="AX40" i="2"/>
  <c r="AW40" i="2"/>
  <c r="AV40" i="2"/>
  <c r="AU40" i="2"/>
  <c r="AT40" i="2"/>
  <c r="AR40" i="2"/>
  <c r="AQ40" i="2"/>
  <c r="AP40" i="2"/>
  <c r="AO40" i="2"/>
  <c r="AN40" i="2"/>
  <c r="AM40" i="2"/>
  <c r="AY39" i="2"/>
  <c r="AX39" i="2"/>
  <c r="AW39" i="2"/>
  <c r="AV39" i="2"/>
  <c r="AU39" i="2"/>
  <c r="AT39" i="2"/>
  <c r="AR39" i="2"/>
  <c r="AQ39" i="2"/>
  <c r="AP39" i="2"/>
  <c r="AO39" i="2"/>
  <c r="AN39" i="2"/>
  <c r="AM39" i="2"/>
  <c r="AY38" i="2"/>
  <c r="AX38" i="2"/>
  <c r="AW38" i="2"/>
  <c r="AV38" i="2"/>
  <c r="AU38" i="2"/>
  <c r="AT38" i="2"/>
  <c r="AR38" i="2"/>
  <c r="AQ38" i="2"/>
  <c r="AP38" i="2"/>
  <c r="AO38" i="2"/>
  <c r="AN38" i="2"/>
  <c r="AM38" i="2"/>
  <c r="AY37" i="2"/>
  <c r="AX37" i="2"/>
  <c r="AW37" i="2"/>
  <c r="AV37" i="2"/>
  <c r="AU37" i="2"/>
  <c r="AT37" i="2"/>
  <c r="AR37" i="2"/>
  <c r="AQ37" i="2"/>
  <c r="AP37" i="2"/>
  <c r="AO37" i="2"/>
  <c r="AN37" i="2"/>
  <c r="AM37" i="2"/>
  <c r="AY36" i="2"/>
  <c r="AX36" i="2"/>
  <c r="AW36" i="2"/>
  <c r="AV36" i="2"/>
  <c r="AU36" i="2"/>
  <c r="AT36" i="2"/>
  <c r="AR36" i="2"/>
  <c r="AQ36" i="2"/>
  <c r="AP36" i="2"/>
  <c r="AO36" i="2"/>
  <c r="AN36" i="2"/>
  <c r="AM36" i="2"/>
  <c r="AY35" i="2"/>
  <c r="AX35" i="2"/>
  <c r="AW35" i="2"/>
  <c r="AV35" i="2"/>
  <c r="AU35" i="2"/>
  <c r="AT35" i="2"/>
  <c r="AR35" i="2"/>
  <c r="AQ35" i="2"/>
  <c r="AP35" i="2"/>
  <c r="AO35" i="2"/>
  <c r="AN35" i="2"/>
  <c r="AM35" i="2"/>
  <c r="AY34" i="2"/>
  <c r="AX34" i="2"/>
  <c r="AW34" i="2"/>
  <c r="AV34" i="2"/>
  <c r="AU34" i="2"/>
  <c r="AT34" i="2"/>
  <c r="AR34" i="2"/>
  <c r="AQ34" i="2"/>
  <c r="AP34" i="2"/>
  <c r="AO34" i="2"/>
  <c r="AN34" i="2"/>
  <c r="AM34" i="2"/>
  <c r="AG34" i="2"/>
  <c r="O34" i="2"/>
  <c r="AY33" i="2"/>
  <c r="AX33" i="2"/>
  <c r="AW33" i="2"/>
  <c r="AV33" i="2"/>
  <c r="AU33" i="2"/>
  <c r="AT33" i="2"/>
  <c r="AR33" i="2"/>
  <c r="AQ33" i="2"/>
  <c r="AP33" i="2"/>
  <c r="AO33" i="2"/>
  <c r="AN33" i="2"/>
  <c r="AM33" i="2"/>
  <c r="AY32" i="2"/>
  <c r="AX32" i="2"/>
  <c r="AW32" i="2"/>
  <c r="AV32" i="2"/>
  <c r="AU32" i="2"/>
  <c r="AT32" i="2"/>
  <c r="AR32" i="2"/>
  <c r="AQ32" i="2"/>
  <c r="AP32" i="2"/>
  <c r="AO32" i="2"/>
  <c r="AN32" i="2"/>
  <c r="AM32" i="2"/>
  <c r="AY31" i="2"/>
  <c r="AX31" i="2"/>
  <c r="AW31" i="2"/>
  <c r="AV31" i="2"/>
  <c r="AU31" i="2"/>
  <c r="AT31" i="2"/>
  <c r="AR31" i="2"/>
  <c r="AQ31" i="2"/>
  <c r="AP31" i="2"/>
  <c r="AO31" i="2"/>
  <c r="AN31" i="2"/>
  <c r="AM31" i="2"/>
  <c r="AY30" i="2"/>
  <c r="AX30" i="2"/>
  <c r="AW30" i="2"/>
  <c r="AV30" i="2"/>
  <c r="AU30" i="2"/>
  <c r="AT30" i="2"/>
  <c r="AR30" i="2"/>
  <c r="AQ30" i="2"/>
  <c r="AP30" i="2"/>
  <c r="AO30" i="2"/>
  <c r="AN30" i="2"/>
  <c r="AM30" i="2"/>
  <c r="AY29" i="2"/>
  <c r="AX29" i="2"/>
  <c r="AW29" i="2"/>
  <c r="AV29" i="2"/>
  <c r="AU29" i="2"/>
  <c r="AT29" i="2"/>
  <c r="AR29" i="2"/>
  <c r="AQ29" i="2"/>
  <c r="AP29" i="2"/>
  <c r="AO29" i="2"/>
  <c r="AN29" i="2"/>
  <c r="AM29" i="2"/>
  <c r="AY28" i="2"/>
  <c r="AX28" i="2"/>
  <c r="AW28" i="2"/>
  <c r="AV28" i="2"/>
  <c r="AU28" i="2"/>
  <c r="AT28" i="2"/>
  <c r="AR28" i="2"/>
  <c r="AQ28" i="2"/>
  <c r="AP28" i="2"/>
  <c r="AO28" i="2"/>
  <c r="AN28" i="2"/>
  <c r="AM28" i="2"/>
  <c r="AY27" i="2"/>
  <c r="AX27" i="2"/>
  <c r="AW27" i="2"/>
  <c r="AV27" i="2"/>
  <c r="AU27" i="2"/>
  <c r="AT27" i="2"/>
  <c r="AR27" i="2"/>
  <c r="AQ27" i="2"/>
  <c r="AP27" i="2"/>
  <c r="AO27" i="2"/>
  <c r="AN27" i="2"/>
  <c r="AM27" i="2"/>
  <c r="AY26" i="2"/>
  <c r="AX26" i="2"/>
  <c r="AW26" i="2"/>
  <c r="AV26" i="2"/>
  <c r="AU26" i="2"/>
  <c r="AT26" i="2"/>
  <c r="AR26" i="2"/>
  <c r="AQ26" i="2"/>
  <c r="AP26" i="2"/>
  <c r="AO26" i="2"/>
  <c r="AN26" i="2"/>
  <c r="AM26" i="2"/>
  <c r="AG26" i="2"/>
  <c r="O26" i="2"/>
  <c r="AY25" i="2"/>
  <c r="AX25" i="2"/>
  <c r="AW25" i="2"/>
  <c r="AV25" i="2"/>
  <c r="AU25" i="2"/>
  <c r="AT25" i="2"/>
  <c r="AR25" i="2"/>
  <c r="AQ25" i="2"/>
  <c r="AP25" i="2"/>
  <c r="AO25" i="2"/>
  <c r="AN25" i="2"/>
  <c r="AM25" i="2"/>
  <c r="AY24" i="2"/>
  <c r="AX24" i="2"/>
  <c r="AW24" i="2"/>
  <c r="AV24" i="2"/>
  <c r="AU24" i="2"/>
  <c r="AT24" i="2"/>
  <c r="AR24" i="2"/>
  <c r="AQ24" i="2"/>
  <c r="AP24" i="2"/>
  <c r="AO24" i="2"/>
  <c r="AN24" i="2"/>
  <c r="AM24" i="2"/>
  <c r="AY23" i="2"/>
  <c r="AX23" i="2"/>
  <c r="AW23" i="2"/>
  <c r="AV23" i="2"/>
  <c r="AU23" i="2"/>
  <c r="AT23" i="2"/>
  <c r="AR23" i="2"/>
  <c r="AQ23" i="2"/>
  <c r="AP23" i="2"/>
  <c r="AO23" i="2"/>
  <c r="AN23" i="2"/>
  <c r="AM23" i="2"/>
  <c r="AY22" i="2"/>
  <c r="AX22" i="2"/>
  <c r="AW22" i="2"/>
  <c r="AV22" i="2"/>
  <c r="AU22" i="2"/>
  <c r="AT22" i="2"/>
  <c r="AR22" i="2"/>
  <c r="AQ22" i="2"/>
  <c r="AP22" i="2"/>
  <c r="AO22" i="2"/>
  <c r="AN22" i="2"/>
  <c r="AM22" i="2"/>
  <c r="AY21" i="2"/>
  <c r="AX21" i="2"/>
  <c r="AW21" i="2"/>
  <c r="AV21" i="2"/>
  <c r="AU21" i="2"/>
  <c r="AT21" i="2"/>
  <c r="AR21" i="2"/>
  <c r="AQ21" i="2"/>
  <c r="AP21" i="2"/>
  <c r="AO21" i="2"/>
  <c r="AN21" i="2"/>
  <c r="AM21" i="2"/>
  <c r="AY20" i="2"/>
  <c r="AX20" i="2"/>
  <c r="AW20" i="2"/>
  <c r="AV20" i="2"/>
  <c r="AU20" i="2"/>
  <c r="AT20" i="2"/>
  <c r="AR20" i="2"/>
  <c r="AQ20" i="2"/>
  <c r="AP20" i="2"/>
  <c r="AO20" i="2"/>
  <c r="AN20" i="2"/>
  <c r="AM20" i="2"/>
  <c r="AY19" i="2"/>
  <c r="AX19" i="2"/>
  <c r="AW19" i="2"/>
  <c r="AV19" i="2"/>
  <c r="AU19" i="2"/>
  <c r="AT19" i="2"/>
  <c r="AR19" i="2"/>
  <c r="AQ19" i="2"/>
  <c r="AP19" i="2"/>
  <c r="AO19" i="2"/>
  <c r="AN19" i="2"/>
  <c r="AM19" i="2"/>
  <c r="AG19" i="2"/>
  <c r="O19" i="2"/>
  <c r="F55" i="3"/>
  <c r="G55" i="3"/>
  <c r="H55" i="3"/>
  <c r="I55" i="3"/>
  <c r="J55" i="3"/>
  <c r="K55" i="3"/>
  <c r="F56" i="3"/>
  <c r="G56" i="3"/>
  <c r="H56" i="3"/>
  <c r="I56" i="3"/>
  <c r="J56" i="3"/>
  <c r="K56" i="3"/>
  <c r="Q49" i="1"/>
  <c r="R49" i="1"/>
  <c r="S49" i="1"/>
  <c r="T49" i="1"/>
  <c r="U49" i="1"/>
  <c r="V49" i="1"/>
  <c r="Q50" i="1"/>
  <c r="R50" i="1"/>
  <c r="S50" i="1"/>
  <c r="T50" i="1"/>
  <c r="U50" i="1"/>
  <c r="V50" i="1"/>
  <c r="Q51" i="1"/>
  <c r="R51" i="1"/>
  <c r="S51" i="1"/>
  <c r="T51" i="1"/>
  <c r="U51" i="1"/>
  <c r="V51" i="1"/>
  <c r="Q52" i="1"/>
  <c r="R52" i="1"/>
  <c r="S52" i="1"/>
  <c r="T52" i="1"/>
  <c r="U52" i="1"/>
  <c r="V52" i="1"/>
  <c r="Q53" i="1"/>
  <c r="R53" i="1"/>
  <c r="S53" i="1"/>
  <c r="T53" i="1"/>
  <c r="U53" i="1"/>
  <c r="V53" i="1"/>
  <c r="Q54" i="1"/>
  <c r="R54" i="1"/>
  <c r="S54" i="1"/>
  <c r="T54" i="1"/>
  <c r="U54" i="1"/>
  <c r="V54" i="1"/>
  <c r="Q55" i="1"/>
  <c r="R55" i="1"/>
  <c r="S55" i="1"/>
  <c r="T55" i="1"/>
  <c r="U55" i="1"/>
  <c r="V55" i="1"/>
  <c r="Q56" i="1"/>
  <c r="R56" i="1"/>
  <c r="S56" i="1"/>
  <c r="T56" i="1"/>
  <c r="U56" i="1"/>
  <c r="V56" i="1"/>
  <c r="Q57" i="1"/>
  <c r="R57" i="1"/>
  <c r="S57" i="1"/>
  <c r="T57" i="1"/>
  <c r="U57" i="1"/>
  <c r="V57" i="1"/>
  <c r="V22" i="5"/>
  <c r="U22" i="5"/>
  <c r="T22" i="5"/>
  <c r="S22" i="5"/>
  <c r="R22" i="5"/>
  <c r="Q22" i="5"/>
  <c r="Q9" i="5"/>
  <c r="R9" i="5"/>
  <c r="S9" i="5"/>
  <c r="T9" i="5"/>
  <c r="U9" i="5"/>
  <c r="V9" i="5"/>
  <c r="Q10" i="5"/>
  <c r="R10" i="5"/>
  <c r="S10" i="5"/>
  <c r="T10" i="5"/>
  <c r="U10" i="5"/>
  <c r="V10" i="5"/>
  <c r="Q11" i="5"/>
  <c r="R11" i="5"/>
  <c r="S11" i="5"/>
  <c r="T11" i="5"/>
  <c r="U11" i="5"/>
  <c r="V11" i="5"/>
  <c r="Q12" i="5"/>
  <c r="R12" i="5"/>
  <c r="S12" i="5"/>
  <c r="T12" i="5"/>
  <c r="U12" i="5"/>
  <c r="V12" i="5"/>
  <c r="Q13" i="5"/>
  <c r="R13" i="5"/>
  <c r="S13" i="5"/>
  <c r="T13" i="5"/>
  <c r="U13" i="5"/>
  <c r="V13" i="5"/>
  <c r="Q14" i="5"/>
  <c r="R14" i="5"/>
  <c r="S14" i="5"/>
  <c r="T14" i="5"/>
  <c r="U14" i="5"/>
  <c r="V14" i="5"/>
  <c r="Q15" i="5"/>
  <c r="R15" i="5"/>
  <c r="S15" i="5"/>
  <c r="T15" i="5"/>
  <c r="U15" i="5"/>
  <c r="V15" i="5"/>
  <c r="Q16" i="5"/>
  <c r="R16" i="5"/>
  <c r="S16" i="5"/>
  <c r="T16" i="5"/>
  <c r="U16" i="5"/>
  <c r="V16" i="5"/>
  <c r="Q17" i="5"/>
  <c r="R17" i="5"/>
  <c r="S17" i="5"/>
  <c r="T17" i="5"/>
  <c r="U17" i="5"/>
  <c r="V17" i="5"/>
  <c r="Q18" i="5"/>
  <c r="R18" i="5"/>
  <c r="S18" i="5"/>
  <c r="T18" i="5"/>
  <c r="U18" i="5"/>
  <c r="V18" i="5"/>
  <c r="Q19" i="5"/>
  <c r="R19" i="5"/>
  <c r="S19" i="5"/>
  <c r="T19" i="5"/>
  <c r="U19" i="5"/>
  <c r="V19" i="5"/>
  <c r="V8" i="5"/>
  <c r="U8" i="5"/>
  <c r="T8" i="5"/>
  <c r="S8" i="5"/>
  <c r="R8" i="5"/>
  <c r="Q8" i="5"/>
  <c r="S63" i="4"/>
  <c r="T63" i="4"/>
  <c r="U63" i="4"/>
  <c r="V63" i="4"/>
  <c r="W63" i="4"/>
  <c r="X63" i="4"/>
  <c r="S64" i="4"/>
  <c r="T64" i="4"/>
  <c r="U64" i="4"/>
  <c r="V64" i="4"/>
  <c r="W64" i="4"/>
  <c r="X64" i="4"/>
  <c r="S65" i="4"/>
  <c r="T65" i="4"/>
  <c r="U65" i="4"/>
  <c r="V65" i="4"/>
  <c r="W65" i="4"/>
  <c r="X65" i="4"/>
  <c r="S66" i="4"/>
  <c r="T66" i="4"/>
  <c r="U66" i="4"/>
  <c r="V66" i="4"/>
  <c r="W66" i="4"/>
  <c r="X66" i="4"/>
  <c r="S67" i="4"/>
  <c r="T67" i="4"/>
  <c r="U67" i="4"/>
  <c r="V67" i="4"/>
  <c r="W67" i="4"/>
  <c r="X67" i="4"/>
  <c r="S68" i="4"/>
  <c r="T68" i="4"/>
  <c r="U68" i="4"/>
  <c r="V68" i="4"/>
  <c r="W68" i="4"/>
  <c r="X68" i="4"/>
  <c r="S69" i="4"/>
  <c r="T69" i="4"/>
  <c r="U69" i="4"/>
  <c r="V69" i="4"/>
  <c r="W69" i="4"/>
  <c r="X69" i="4"/>
  <c r="S70" i="4"/>
  <c r="T70" i="4"/>
  <c r="U70" i="4"/>
  <c r="V70" i="4"/>
  <c r="W70" i="4"/>
  <c r="X70" i="4"/>
  <c r="S71" i="4"/>
  <c r="T71" i="4"/>
  <c r="U71" i="4"/>
  <c r="V71" i="4"/>
  <c r="W71" i="4"/>
  <c r="X71" i="4"/>
  <c r="S72" i="4"/>
  <c r="T72" i="4"/>
  <c r="U72" i="4"/>
  <c r="V72" i="4"/>
  <c r="W72" i="4"/>
  <c r="X72" i="4"/>
  <c r="S73" i="4"/>
  <c r="T73" i="4"/>
  <c r="U73" i="4"/>
  <c r="V73" i="4"/>
  <c r="W73" i="4"/>
  <c r="X73" i="4"/>
  <c r="S74" i="4"/>
  <c r="T74" i="4"/>
  <c r="U74" i="4"/>
  <c r="V74" i="4"/>
  <c r="W74" i="4"/>
  <c r="X74" i="4"/>
  <c r="S49" i="4"/>
  <c r="T49" i="4"/>
  <c r="U49" i="4"/>
  <c r="V49" i="4"/>
  <c r="W49" i="4"/>
  <c r="X49" i="4"/>
  <c r="S50" i="4"/>
  <c r="T50" i="4"/>
  <c r="U50" i="4"/>
  <c r="V50" i="4"/>
  <c r="W50" i="4"/>
  <c r="X50" i="4"/>
  <c r="S51" i="4"/>
  <c r="T51" i="4"/>
  <c r="U51" i="4"/>
  <c r="V51" i="4"/>
  <c r="W51" i="4"/>
  <c r="X51" i="4"/>
  <c r="S52" i="4"/>
  <c r="T52" i="4"/>
  <c r="U52" i="4"/>
  <c r="V52" i="4"/>
  <c r="W52" i="4"/>
  <c r="X52" i="4"/>
  <c r="S53" i="4"/>
  <c r="T53" i="4"/>
  <c r="U53" i="4"/>
  <c r="V53" i="4"/>
  <c r="W53" i="4"/>
  <c r="X53" i="4"/>
  <c r="S54" i="4"/>
  <c r="T54" i="4"/>
  <c r="U54" i="4"/>
  <c r="V54" i="4"/>
  <c r="W54" i="4"/>
  <c r="X54" i="4"/>
  <c r="S55" i="4"/>
  <c r="T55" i="4"/>
  <c r="U55" i="4"/>
  <c r="V55" i="4"/>
  <c r="W55" i="4"/>
  <c r="X55" i="4"/>
  <c r="S56" i="4"/>
  <c r="T56" i="4"/>
  <c r="U56" i="4"/>
  <c r="V56" i="4"/>
  <c r="W56" i="4"/>
  <c r="X56" i="4"/>
  <c r="S57" i="4"/>
  <c r="T57" i="4"/>
  <c r="U57" i="4"/>
  <c r="V57" i="4"/>
  <c r="W57" i="4"/>
  <c r="X57" i="4"/>
  <c r="S58" i="4"/>
  <c r="T58" i="4"/>
  <c r="U58" i="4"/>
  <c r="V58" i="4"/>
  <c r="W58" i="4"/>
  <c r="X58" i="4"/>
  <c r="S59" i="4"/>
  <c r="T59" i="4"/>
  <c r="U59" i="4"/>
  <c r="V59" i="4"/>
  <c r="W59" i="4"/>
  <c r="X59" i="4"/>
  <c r="S60" i="4"/>
  <c r="T60" i="4"/>
  <c r="U60" i="4"/>
  <c r="V60" i="4"/>
  <c r="W60" i="4"/>
  <c r="X60" i="4"/>
  <c r="S35" i="4"/>
  <c r="T35" i="4"/>
  <c r="U35" i="4"/>
  <c r="V35" i="4"/>
  <c r="W35" i="4"/>
  <c r="X35" i="4"/>
  <c r="S36" i="4"/>
  <c r="T36" i="4"/>
  <c r="U36" i="4"/>
  <c r="V36" i="4"/>
  <c r="W36" i="4"/>
  <c r="X36" i="4"/>
  <c r="S37" i="4"/>
  <c r="T37" i="4"/>
  <c r="U37" i="4"/>
  <c r="V37" i="4"/>
  <c r="W37" i="4"/>
  <c r="X37" i="4"/>
  <c r="S38" i="4"/>
  <c r="T38" i="4"/>
  <c r="U38" i="4"/>
  <c r="V38" i="4"/>
  <c r="W38" i="4"/>
  <c r="X38" i="4"/>
  <c r="S39" i="4"/>
  <c r="T39" i="4"/>
  <c r="U39" i="4"/>
  <c r="V39" i="4"/>
  <c r="W39" i="4"/>
  <c r="X39" i="4"/>
  <c r="S40" i="4"/>
  <c r="T40" i="4"/>
  <c r="U40" i="4"/>
  <c r="V40" i="4"/>
  <c r="W40" i="4"/>
  <c r="X40" i="4"/>
  <c r="S41" i="4"/>
  <c r="T41" i="4"/>
  <c r="U41" i="4"/>
  <c r="V41" i="4"/>
  <c r="W41" i="4"/>
  <c r="X41" i="4"/>
  <c r="S42" i="4"/>
  <c r="T42" i="4"/>
  <c r="U42" i="4"/>
  <c r="V42" i="4"/>
  <c r="W42" i="4"/>
  <c r="X42" i="4"/>
  <c r="S43" i="4"/>
  <c r="T43" i="4"/>
  <c r="U43" i="4"/>
  <c r="V43" i="4"/>
  <c r="W43" i="4"/>
  <c r="X43" i="4"/>
  <c r="S44" i="4"/>
  <c r="T44" i="4"/>
  <c r="U44" i="4"/>
  <c r="V44" i="4"/>
  <c r="W44" i="4"/>
  <c r="X44" i="4"/>
  <c r="S45" i="4"/>
  <c r="T45" i="4"/>
  <c r="U45" i="4"/>
  <c r="V45" i="4"/>
  <c r="W45" i="4"/>
  <c r="X45" i="4"/>
  <c r="S46" i="4"/>
  <c r="T46" i="4"/>
  <c r="U46" i="4"/>
  <c r="V46" i="4"/>
  <c r="W46" i="4"/>
  <c r="X46" i="4"/>
  <c r="S21" i="4"/>
  <c r="T21" i="4"/>
  <c r="U21" i="4"/>
  <c r="V21" i="4"/>
  <c r="W21" i="4"/>
  <c r="X21" i="4"/>
  <c r="S22" i="4"/>
  <c r="T22" i="4"/>
  <c r="U22" i="4"/>
  <c r="V22" i="4"/>
  <c r="W22" i="4"/>
  <c r="X22" i="4"/>
  <c r="S23" i="4"/>
  <c r="T23" i="4"/>
  <c r="U23" i="4"/>
  <c r="V23" i="4"/>
  <c r="W23" i="4"/>
  <c r="X23" i="4"/>
  <c r="S24" i="4"/>
  <c r="T24" i="4"/>
  <c r="U24" i="4"/>
  <c r="V24" i="4"/>
  <c r="W24" i="4"/>
  <c r="X24" i="4"/>
  <c r="S25" i="4"/>
  <c r="T25" i="4"/>
  <c r="U25" i="4"/>
  <c r="V25" i="4"/>
  <c r="W25" i="4"/>
  <c r="X25" i="4"/>
  <c r="S26" i="4"/>
  <c r="T26" i="4"/>
  <c r="U26" i="4"/>
  <c r="V26" i="4"/>
  <c r="W26" i="4"/>
  <c r="X26" i="4"/>
  <c r="S27" i="4"/>
  <c r="T27" i="4"/>
  <c r="U27" i="4"/>
  <c r="V27" i="4"/>
  <c r="W27" i="4"/>
  <c r="X27" i="4"/>
  <c r="S28" i="4"/>
  <c r="T28" i="4"/>
  <c r="U28" i="4"/>
  <c r="V28" i="4"/>
  <c r="W28" i="4"/>
  <c r="X28" i="4"/>
  <c r="S29" i="4"/>
  <c r="T29" i="4"/>
  <c r="U29" i="4"/>
  <c r="V29" i="4"/>
  <c r="W29" i="4"/>
  <c r="X29" i="4"/>
  <c r="S30" i="4"/>
  <c r="T30" i="4"/>
  <c r="U30" i="4"/>
  <c r="V30" i="4"/>
  <c r="W30" i="4"/>
  <c r="X30" i="4"/>
  <c r="S31" i="4"/>
  <c r="T31" i="4"/>
  <c r="U31" i="4"/>
  <c r="V31" i="4"/>
  <c r="W31" i="4"/>
  <c r="X31" i="4"/>
  <c r="S32" i="4"/>
  <c r="T32" i="4"/>
  <c r="U32" i="4"/>
  <c r="V32" i="4"/>
  <c r="W32" i="4"/>
  <c r="X32" i="4"/>
  <c r="X62" i="4"/>
  <c r="W62" i="4"/>
  <c r="V62" i="4"/>
  <c r="U62" i="4"/>
  <c r="T62" i="4"/>
  <c r="S62" i="4"/>
  <c r="X48" i="4"/>
  <c r="W48" i="4"/>
  <c r="V48" i="4"/>
  <c r="U48" i="4"/>
  <c r="T48" i="4"/>
  <c r="S48" i="4"/>
  <c r="X34" i="4"/>
  <c r="W34" i="4"/>
  <c r="V34" i="4"/>
  <c r="U34" i="4"/>
  <c r="T34" i="4"/>
  <c r="S34" i="4"/>
  <c r="X20" i="4"/>
  <c r="W20" i="4"/>
  <c r="V20" i="4"/>
  <c r="U20" i="4"/>
  <c r="T20" i="4"/>
  <c r="S20" i="4"/>
  <c r="S7" i="4"/>
  <c r="T7" i="4"/>
  <c r="U7" i="4"/>
  <c r="V7" i="4"/>
  <c r="W7" i="4"/>
  <c r="X7" i="4"/>
  <c r="S8" i="4"/>
  <c r="T8" i="4"/>
  <c r="U8" i="4"/>
  <c r="V8" i="4"/>
  <c r="W8" i="4"/>
  <c r="X8" i="4"/>
  <c r="S9" i="4"/>
  <c r="T9" i="4"/>
  <c r="U9" i="4"/>
  <c r="V9" i="4"/>
  <c r="W9" i="4"/>
  <c r="X9" i="4"/>
  <c r="S10" i="4"/>
  <c r="T10" i="4"/>
  <c r="U10" i="4"/>
  <c r="V10" i="4"/>
  <c r="W10" i="4"/>
  <c r="X10" i="4"/>
  <c r="S11" i="4"/>
  <c r="T11" i="4"/>
  <c r="U11" i="4"/>
  <c r="V11" i="4"/>
  <c r="W11" i="4"/>
  <c r="X11" i="4"/>
  <c r="S12" i="4"/>
  <c r="T12" i="4"/>
  <c r="U12" i="4"/>
  <c r="V12" i="4"/>
  <c r="W12" i="4"/>
  <c r="X12" i="4"/>
  <c r="S13" i="4"/>
  <c r="T13" i="4"/>
  <c r="U13" i="4"/>
  <c r="V13" i="4"/>
  <c r="W13" i="4"/>
  <c r="X13" i="4"/>
  <c r="S14" i="4"/>
  <c r="T14" i="4"/>
  <c r="U14" i="4"/>
  <c r="V14" i="4"/>
  <c r="W14" i="4"/>
  <c r="X14" i="4"/>
  <c r="S15" i="4"/>
  <c r="T15" i="4"/>
  <c r="U15" i="4"/>
  <c r="V15" i="4"/>
  <c r="W15" i="4"/>
  <c r="X15" i="4"/>
  <c r="S16" i="4"/>
  <c r="T16" i="4"/>
  <c r="U16" i="4"/>
  <c r="V16" i="4"/>
  <c r="W16" i="4"/>
  <c r="X16" i="4"/>
  <c r="S17" i="4"/>
  <c r="T17" i="4"/>
  <c r="U17" i="4"/>
  <c r="V17" i="4"/>
  <c r="W17" i="4"/>
  <c r="X17" i="4"/>
  <c r="S18" i="4"/>
  <c r="T18" i="4"/>
  <c r="U18" i="4"/>
  <c r="V18" i="4"/>
  <c r="W18" i="4"/>
  <c r="X18" i="4"/>
  <c r="X6" i="4"/>
  <c r="W6" i="4"/>
  <c r="V6" i="4"/>
  <c r="U6" i="4"/>
  <c r="T6" i="4"/>
  <c r="S6" i="4"/>
  <c r="M6" i="4"/>
  <c r="N6" i="4"/>
  <c r="O6" i="4"/>
  <c r="P6" i="4"/>
  <c r="Q6" i="4"/>
  <c r="M7" i="4"/>
  <c r="N7" i="4"/>
  <c r="O7" i="4"/>
  <c r="P7" i="4"/>
  <c r="Q7" i="4"/>
  <c r="M8" i="4"/>
  <c r="N8" i="4"/>
  <c r="O8" i="4"/>
  <c r="P8" i="4"/>
  <c r="Q8" i="4"/>
  <c r="M9" i="4"/>
  <c r="N9" i="4"/>
  <c r="O9" i="4"/>
  <c r="P9" i="4"/>
  <c r="Q9" i="4"/>
  <c r="M10" i="4"/>
  <c r="N10" i="4"/>
  <c r="O10" i="4"/>
  <c r="P10" i="4"/>
  <c r="Q10" i="4"/>
  <c r="AT10" i="2"/>
  <c r="AU10" i="2"/>
  <c r="AV10" i="2"/>
  <c r="AW10" i="2"/>
  <c r="AX10" i="2"/>
  <c r="AY10" i="2"/>
  <c r="AT13" i="2"/>
  <c r="AU13" i="2"/>
  <c r="AV13" i="2"/>
  <c r="AW13" i="2"/>
  <c r="AX13" i="2"/>
  <c r="AY13" i="2"/>
  <c r="AT14" i="2"/>
  <c r="AU14" i="2"/>
  <c r="AV14" i="2"/>
  <c r="AW14" i="2"/>
  <c r="AX14" i="2"/>
  <c r="AY14" i="2"/>
  <c r="AT15" i="2"/>
  <c r="AU15" i="2"/>
  <c r="AV15" i="2"/>
  <c r="AW15" i="2"/>
  <c r="AX15" i="2"/>
  <c r="AY15" i="2"/>
  <c r="AT16" i="2"/>
  <c r="AU16" i="2"/>
  <c r="AV16" i="2"/>
  <c r="AW16" i="2"/>
  <c r="AX16" i="2"/>
  <c r="AY16" i="2"/>
  <c r="AT17" i="2"/>
  <c r="AU17" i="2"/>
  <c r="AV17" i="2"/>
  <c r="AW17" i="2"/>
  <c r="AX17" i="2"/>
  <c r="AY17" i="2"/>
  <c r="AY9" i="2"/>
  <c r="AX9" i="2"/>
  <c r="AW9" i="2"/>
  <c r="AV9" i="2"/>
  <c r="AU9" i="2"/>
  <c r="AT9" i="2"/>
  <c r="Q46" i="1"/>
  <c r="R46" i="1"/>
  <c r="S46" i="1"/>
  <c r="T46" i="1"/>
  <c r="U46" i="1"/>
  <c r="V46" i="1"/>
  <c r="Q47" i="1"/>
  <c r="R47" i="1"/>
  <c r="S47" i="1"/>
  <c r="T47" i="1"/>
  <c r="U47" i="1"/>
  <c r="V47" i="1"/>
  <c r="Q48" i="1"/>
  <c r="R48" i="1"/>
  <c r="S48" i="1"/>
  <c r="T48" i="1"/>
  <c r="U48" i="1"/>
  <c r="V48" i="1"/>
  <c r="F45" i="3"/>
  <c r="G45" i="3"/>
  <c r="H45" i="3"/>
  <c r="I45" i="3"/>
  <c r="J45" i="3"/>
  <c r="K45" i="3"/>
  <c r="F46" i="3"/>
  <c r="G46" i="3"/>
  <c r="H46" i="3"/>
  <c r="I46" i="3"/>
  <c r="J46" i="3"/>
  <c r="K46" i="3"/>
  <c r="F47" i="3"/>
  <c r="G47" i="3"/>
  <c r="H47" i="3"/>
  <c r="I47" i="3"/>
  <c r="J47" i="3"/>
  <c r="K47" i="3"/>
  <c r="F48" i="3"/>
  <c r="G48" i="3"/>
  <c r="H48" i="3"/>
  <c r="I48" i="3"/>
  <c r="J48" i="3"/>
  <c r="K48" i="3"/>
  <c r="F49" i="3"/>
  <c r="G49" i="3"/>
  <c r="H49" i="3"/>
  <c r="I49" i="3"/>
  <c r="J49" i="3"/>
  <c r="K49" i="3"/>
  <c r="F50" i="3"/>
  <c r="G50" i="3"/>
  <c r="H50" i="3"/>
  <c r="I50" i="3"/>
  <c r="J50" i="3"/>
  <c r="K50" i="3"/>
  <c r="F51" i="3"/>
  <c r="G51" i="3"/>
  <c r="H51" i="3"/>
  <c r="I51" i="3"/>
  <c r="J51" i="3"/>
  <c r="K51" i="3"/>
  <c r="F52" i="3"/>
  <c r="G52" i="3"/>
  <c r="H52" i="3"/>
  <c r="I52" i="3"/>
  <c r="J52" i="3"/>
  <c r="K52" i="3"/>
  <c r="F53" i="3"/>
  <c r="G53" i="3"/>
  <c r="H53" i="3"/>
  <c r="I53" i="3"/>
  <c r="J53" i="3"/>
  <c r="K53" i="3"/>
  <c r="F54" i="3"/>
  <c r="G54" i="3"/>
  <c r="H54" i="3"/>
  <c r="I54" i="3"/>
  <c r="J54" i="3"/>
  <c r="K54" i="3"/>
  <c r="R30" i="1"/>
  <c r="S30" i="1"/>
  <c r="T30" i="1"/>
  <c r="U30" i="1"/>
  <c r="V30" i="1"/>
  <c r="R31" i="1"/>
  <c r="S31" i="1"/>
  <c r="T31" i="1"/>
  <c r="U31" i="1"/>
  <c r="V31" i="1"/>
  <c r="R32" i="1"/>
  <c r="S32" i="1"/>
  <c r="T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24" i="1"/>
  <c r="R25" i="1"/>
  <c r="R26" i="1"/>
  <c r="R27" i="1"/>
  <c r="R28" i="1"/>
  <c r="R29" i="1"/>
  <c r="R39" i="1"/>
  <c r="R40" i="1"/>
  <c r="R41" i="1"/>
  <c r="R42" i="1"/>
  <c r="R43" i="1"/>
  <c r="R44" i="1"/>
  <c r="R45" i="1"/>
  <c r="P22" i="5"/>
  <c r="O22" i="5"/>
  <c r="N22" i="5"/>
  <c r="M22" i="5"/>
  <c r="L22" i="5"/>
  <c r="K22" i="5"/>
  <c r="K11" i="5"/>
  <c r="L11" i="5"/>
  <c r="M11" i="5"/>
  <c r="N11" i="5"/>
  <c r="O11" i="5"/>
  <c r="P11" i="5"/>
  <c r="K12" i="5"/>
  <c r="L12" i="5"/>
  <c r="M12" i="5"/>
  <c r="N12" i="5"/>
  <c r="O12" i="5"/>
  <c r="P12" i="5"/>
  <c r="K13" i="5"/>
  <c r="L13" i="5"/>
  <c r="M13" i="5"/>
  <c r="N13" i="5"/>
  <c r="O13" i="5"/>
  <c r="P13" i="5"/>
  <c r="K14" i="5"/>
  <c r="L14" i="5"/>
  <c r="M14" i="5"/>
  <c r="N14" i="5"/>
  <c r="O14" i="5"/>
  <c r="P14" i="5"/>
  <c r="K15" i="5"/>
  <c r="L15" i="5"/>
  <c r="M15" i="5"/>
  <c r="N15" i="5"/>
  <c r="O15" i="5"/>
  <c r="P15" i="5"/>
  <c r="K16" i="5"/>
  <c r="L16" i="5"/>
  <c r="M16" i="5"/>
  <c r="N16" i="5"/>
  <c r="O16" i="5"/>
  <c r="P16" i="5"/>
  <c r="K17" i="5"/>
  <c r="L17" i="5"/>
  <c r="M17" i="5"/>
  <c r="N17" i="5"/>
  <c r="O17" i="5"/>
  <c r="P17" i="5"/>
  <c r="K18" i="5"/>
  <c r="L18" i="5"/>
  <c r="M18" i="5"/>
  <c r="N18" i="5"/>
  <c r="O18" i="5"/>
  <c r="P18" i="5"/>
  <c r="K19" i="5"/>
  <c r="L19" i="5"/>
  <c r="M19" i="5"/>
  <c r="N19" i="5"/>
  <c r="O19" i="5"/>
  <c r="P19" i="5"/>
  <c r="P10" i="5"/>
  <c r="O10" i="5"/>
  <c r="N10" i="5"/>
  <c r="M10" i="5"/>
  <c r="L10" i="5"/>
  <c r="K10" i="5"/>
  <c r="R74" i="4"/>
  <c r="Q74" i="4"/>
  <c r="P74" i="4"/>
  <c r="O74" i="4"/>
  <c r="N74" i="4"/>
  <c r="M74" i="4"/>
  <c r="R73" i="4"/>
  <c r="Q73" i="4"/>
  <c r="P73" i="4"/>
  <c r="O73" i="4"/>
  <c r="N73" i="4"/>
  <c r="M73" i="4"/>
  <c r="R72" i="4"/>
  <c r="Q72" i="4"/>
  <c r="P72" i="4"/>
  <c r="O72" i="4"/>
  <c r="N72" i="4"/>
  <c r="M72" i="4"/>
  <c r="R71" i="4"/>
  <c r="Q71" i="4"/>
  <c r="P71" i="4"/>
  <c r="O71" i="4"/>
  <c r="N71" i="4"/>
  <c r="M71" i="4"/>
  <c r="R70" i="4"/>
  <c r="Q70" i="4"/>
  <c r="P70" i="4"/>
  <c r="O70" i="4"/>
  <c r="N70" i="4"/>
  <c r="M70" i="4"/>
  <c r="R69" i="4"/>
  <c r="Q69" i="4"/>
  <c r="P69" i="4"/>
  <c r="O69" i="4"/>
  <c r="N69" i="4"/>
  <c r="M69" i="4"/>
  <c r="R68" i="4"/>
  <c r="Q68" i="4"/>
  <c r="P68" i="4"/>
  <c r="O68" i="4"/>
  <c r="N68" i="4"/>
  <c r="M68" i="4"/>
  <c r="R67" i="4"/>
  <c r="Q67" i="4"/>
  <c r="P67" i="4"/>
  <c r="O67" i="4"/>
  <c r="N67" i="4"/>
  <c r="M67" i="4"/>
  <c r="R66" i="4"/>
  <c r="Q66" i="4"/>
  <c r="P66" i="4"/>
  <c r="O66" i="4"/>
  <c r="N66" i="4"/>
  <c r="M66" i="4"/>
  <c r="R65" i="4"/>
  <c r="Q65" i="4"/>
  <c r="P65" i="4"/>
  <c r="O65" i="4"/>
  <c r="N65" i="4"/>
  <c r="M65" i="4"/>
  <c r="R64" i="4"/>
  <c r="Q64" i="4"/>
  <c r="P64" i="4"/>
  <c r="O64" i="4"/>
  <c r="N64" i="4"/>
  <c r="M64" i="4"/>
  <c r="R63" i="4"/>
  <c r="Q63" i="4"/>
  <c r="P63" i="4"/>
  <c r="O63" i="4"/>
  <c r="N63" i="4"/>
  <c r="M63" i="4"/>
  <c r="R62" i="4"/>
  <c r="Q62" i="4"/>
  <c r="P62" i="4"/>
  <c r="O62" i="4"/>
  <c r="N62" i="4"/>
  <c r="M62" i="4"/>
  <c r="R60" i="4"/>
  <c r="Q60" i="4"/>
  <c r="P60" i="4"/>
  <c r="O60" i="4"/>
  <c r="N60" i="4"/>
  <c r="M60" i="4"/>
  <c r="R59" i="4"/>
  <c r="Q59" i="4"/>
  <c r="P59" i="4"/>
  <c r="O59" i="4"/>
  <c r="N59" i="4"/>
  <c r="M59" i="4"/>
  <c r="R58" i="4"/>
  <c r="Q58" i="4"/>
  <c r="P58" i="4"/>
  <c r="O58" i="4"/>
  <c r="N58" i="4"/>
  <c r="M58" i="4"/>
  <c r="R57" i="4"/>
  <c r="Q57" i="4"/>
  <c r="P57" i="4"/>
  <c r="O57" i="4"/>
  <c r="N57" i="4"/>
  <c r="M57" i="4"/>
  <c r="R56" i="4"/>
  <c r="Q56" i="4"/>
  <c r="P56" i="4"/>
  <c r="O56" i="4"/>
  <c r="N56" i="4"/>
  <c r="M56" i="4"/>
  <c r="R55" i="4"/>
  <c r="Q55" i="4"/>
  <c r="P55" i="4"/>
  <c r="O55" i="4"/>
  <c r="N55" i="4"/>
  <c r="M55" i="4"/>
  <c r="R54" i="4"/>
  <c r="Q54" i="4"/>
  <c r="P54" i="4"/>
  <c r="O54" i="4"/>
  <c r="N54" i="4"/>
  <c r="M54" i="4"/>
  <c r="R53" i="4"/>
  <c r="Q53" i="4"/>
  <c r="P53" i="4"/>
  <c r="O53" i="4"/>
  <c r="N53" i="4"/>
  <c r="M53" i="4"/>
  <c r="R52" i="4"/>
  <c r="Q52" i="4"/>
  <c r="P52" i="4"/>
  <c r="O52" i="4"/>
  <c r="N52" i="4"/>
  <c r="M52" i="4"/>
  <c r="R51" i="4"/>
  <c r="Q51" i="4"/>
  <c r="P51" i="4"/>
  <c r="O51" i="4"/>
  <c r="N51" i="4"/>
  <c r="M51" i="4"/>
  <c r="R50" i="4"/>
  <c r="Q50" i="4"/>
  <c r="P50" i="4"/>
  <c r="O50" i="4"/>
  <c r="N50" i="4"/>
  <c r="M50" i="4"/>
  <c r="R49" i="4"/>
  <c r="Q49" i="4"/>
  <c r="P49" i="4"/>
  <c r="O49" i="4"/>
  <c r="N49" i="4"/>
  <c r="M49" i="4"/>
  <c r="R48" i="4"/>
  <c r="Q48" i="4"/>
  <c r="P48" i="4"/>
  <c r="O48" i="4"/>
  <c r="N48" i="4"/>
  <c r="M48" i="4"/>
  <c r="R46" i="4"/>
  <c r="Q46" i="4"/>
  <c r="P46" i="4"/>
  <c r="O46" i="4"/>
  <c r="N46" i="4"/>
  <c r="M46" i="4"/>
  <c r="R45" i="4"/>
  <c r="Q45" i="4"/>
  <c r="P45" i="4"/>
  <c r="O45" i="4"/>
  <c r="N45" i="4"/>
  <c r="M45" i="4"/>
  <c r="R44" i="4"/>
  <c r="Q44" i="4"/>
  <c r="P44" i="4"/>
  <c r="O44" i="4"/>
  <c r="N44" i="4"/>
  <c r="M44" i="4"/>
  <c r="R43" i="4"/>
  <c r="Q43" i="4"/>
  <c r="P43" i="4"/>
  <c r="O43" i="4"/>
  <c r="N43" i="4"/>
  <c r="M43" i="4"/>
  <c r="R42" i="4"/>
  <c r="Q42" i="4"/>
  <c r="P42" i="4"/>
  <c r="O42" i="4"/>
  <c r="N42" i="4"/>
  <c r="M42" i="4"/>
  <c r="R41" i="4"/>
  <c r="Q41" i="4"/>
  <c r="P41" i="4"/>
  <c r="O41" i="4"/>
  <c r="N41" i="4"/>
  <c r="M41" i="4"/>
  <c r="R40" i="4"/>
  <c r="Q40" i="4"/>
  <c r="P40" i="4"/>
  <c r="O40" i="4"/>
  <c r="N40" i="4"/>
  <c r="M40" i="4"/>
  <c r="R39" i="4"/>
  <c r="Q39" i="4"/>
  <c r="P39" i="4"/>
  <c r="O39" i="4"/>
  <c r="N39" i="4"/>
  <c r="M39" i="4"/>
  <c r="R38" i="4"/>
  <c r="Q38" i="4"/>
  <c r="P38" i="4"/>
  <c r="O38" i="4"/>
  <c r="N38" i="4"/>
  <c r="M38" i="4"/>
  <c r="R37" i="4"/>
  <c r="Q37" i="4"/>
  <c r="P37" i="4"/>
  <c r="O37" i="4"/>
  <c r="N37" i="4"/>
  <c r="M37" i="4"/>
  <c r="R36" i="4"/>
  <c r="Q36" i="4"/>
  <c r="P36" i="4"/>
  <c r="O36" i="4"/>
  <c r="N36" i="4"/>
  <c r="M36" i="4"/>
  <c r="R35" i="4"/>
  <c r="Q35" i="4"/>
  <c r="P35" i="4"/>
  <c r="O35" i="4"/>
  <c r="N35" i="4"/>
  <c r="M35" i="4"/>
  <c r="R34" i="4"/>
  <c r="Q34" i="4"/>
  <c r="P34" i="4"/>
  <c r="O34" i="4"/>
  <c r="N34" i="4"/>
  <c r="M34" i="4"/>
  <c r="R32" i="4"/>
  <c r="Q32" i="4"/>
  <c r="P32" i="4"/>
  <c r="O32" i="4"/>
  <c r="N32" i="4"/>
  <c r="M32" i="4"/>
  <c r="R31" i="4"/>
  <c r="Q31" i="4"/>
  <c r="P31" i="4"/>
  <c r="O31" i="4"/>
  <c r="N31" i="4"/>
  <c r="M31" i="4"/>
  <c r="R30" i="4"/>
  <c r="Q30" i="4"/>
  <c r="P30" i="4"/>
  <c r="O30" i="4"/>
  <c r="N30" i="4"/>
  <c r="M30" i="4"/>
  <c r="R29" i="4"/>
  <c r="Q29" i="4"/>
  <c r="P29" i="4"/>
  <c r="O29" i="4"/>
  <c r="N29" i="4"/>
  <c r="M29" i="4"/>
  <c r="R28" i="4"/>
  <c r="Q28" i="4"/>
  <c r="P28" i="4"/>
  <c r="O28" i="4"/>
  <c r="N28" i="4"/>
  <c r="M28" i="4"/>
  <c r="R27" i="4"/>
  <c r="Q27" i="4"/>
  <c r="P27" i="4"/>
  <c r="O27" i="4"/>
  <c r="N27" i="4"/>
  <c r="M27" i="4"/>
  <c r="R26" i="4"/>
  <c r="Q26" i="4"/>
  <c r="P26" i="4"/>
  <c r="O26" i="4"/>
  <c r="N26" i="4"/>
  <c r="M26" i="4"/>
  <c r="R25" i="4"/>
  <c r="Q25" i="4"/>
  <c r="P25" i="4"/>
  <c r="O25" i="4"/>
  <c r="N25" i="4"/>
  <c r="M25" i="4"/>
  <c r="R24" i="4"/>
  <c r="Q24" i="4"/>
  <c r="P24" i="4"/>
  <c r="O24" i="4"/>
  <c r="N24" i="4"/>
  <c r="M24" i="4"/>
  <c r="R23" i="4"/>
  <c r="Q23" i="4"/>
  <c r="P23" i="4"/>
  <c r="O23" i="4"/>
  <c r="N23" i="4"/>
  <c r="M23" i="4"/>
  <c r="R22" i="4"/>
  <c r="Q22" i="4"/>
  <c r="P22" i="4"/>
  <c r="O22" i="4"/>
  <c r="N22" i="4"/>
  <c r="M22" i="4"/>
  <c r="R21" i="4"/>
  <c r="Q21" i="4"/>
  <c r="P21" i="4"/>
  <c r="O21" i="4"/>
  <c r="N21" i="4"/>
  <c r="M21" i="4"/>
  <c r="R20" i="4"/>
  <c r="Q20" i="4"/>
  <c r="P20" i="4"/>
  <c r="O20" i="4"/>
  <c r="N20" i="4"/>
  <c r="M20" i="4"/>
  <c r="R10" i="4"/>
  <c r="M11" i="4"/>
  <c r="N11" i="4"/>
  <c r="O11" i="4"/>
  <c r="P11" i="4"/>
  <c r="Q11" i="4"/>
  <c r="R11" i="4"/>
  <c r="M12" i="4"/>
  <c r="N12" i="4"/>
  <c r="O12" i="4"/>
  <c r="P12" i="4"/>
  <c r="Q12" i="4"/>
  <c r="R12" i="4"/>
  <c r="M13" i="4"/>
  <c r="N13" i="4"/>
  <c r="O13" i="4"/>
  <c r="P13" i="4"/>
  <c r="Q13" i="4"/>
  <c r="R13" i="4"/>
  <c r="M14" i="4"/>
  <c r="N14" i="4"/>
  <c r="O14" i="4"/>
  <c r="P14" i="4"/>
  <c r="Q14" i="4"/>
  <c r="R14" i="4"/>
  <c r="M15" i="4"/>
  <c r="N15" i="4"/>
  <c r="O15" i="4"/>
  <c r="P15" i="4"/>
  <c r="Q15" i="4"/>
  <c r="R15" i="4"/>
  <c r="M16" i="4"/>
  <c r="N16" i="4"/>
  <c r="O16" i="4"/>
  <c r="P16" i="4"/>
  <c r="Q16" i="4"/>
  <c r="R16" i="4"/>
  <c r="M17" i="4"/>
  <c r="N17" i="4"/>
  <c r="O17" i="4"/>
  <c r="P17" i="4"/>
  <c r="Q17" i="4"/>
  <c r="R17" i="4"/>
  <c r="M18" i="4"/>
  <c r="N18" i="4"/>
  <c r="O18" i="4"/>
  <c r="P18" i="4"/>
  <c r="Q18" i="4"/>
  <c r="R18" i="4"/>
  <c r="R9" i="4"/>
  <c r="R8" i="4"/>
  <c r="R7" i="4"/>
  <c r="R6" i="4"/>
  <c r="A2" i="5"/>
  <c r="A1" i="5"/>
  <c r="A2" i="4"/>
  <c r="A1" i="4"/>
  <c r="F21" i="3"/>
  <c r="G21" i="3"/>
  <c r="H21" i="3"/>
  <c r="I21" i="3"/>
  <c r="J21" i="3"/>
  <c r="K21" i="3"/>
  <c r="F22" i="3"/>
  <c r="G22" i="3"/>
  <c r="H22" i="3"/>
  <c r="I22" i="3"/>
  <c r="J22" i="3"/>
  <c r="K22" i="3"/>
  <c r="F23" i="3"/>
  <c r="G23" i="3"/>
  <c r="H23" i="3"/>
  <c r="I23" i="3"/>
  <c r="J23" i="3"/>
  <c r="K23" i="3"/>
  <c r="F24" i="3"/>
  <c r="G24" i="3"/>
  <c r="H24" i="3"/>
  <c r="I24" i="3"/>
  <c r="J24" i="3"/>
  <c r="K24" i="3"/>
  <c r="F25" i="3"/>
  <c r="G25" i="3"/>
  <c r="H25" i="3"/>
  <c r="I25" i="3"/>
  <c r="J25" i="3"/>
  <c r="K25" i="3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AR10" i="2"/>
  <c r="AR13" i="2"/>
  <c r="AR14" i="2"/>
  <c r="AR15" i="2"/>
  <c r="AR16" i="2"/>
  <c r="AR17" i="2"/>
  <c r="AR9" i="2"/>
  <c r="K19" i="3"/>
  <c r="K20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57" i="3"/>
  <c r="K18" i="3"/>
  <c r="V24" i="1"/>
  <c r="V25" i="1"/>
  <c r="V26" i="1"/>
  <c r="V27" i="1"/>
  <c r="V28" i="1"/>
  <c r="V29" i="1"/>
  <c r="V39" i="1"/>
  <c r="V40" i="1"/>
  <c r="V41" i="1"/>
  <c r="V42" i="1"/>
  <c r="V43" i="1"/>
  <c r="V44" i="1"/>
  <c r="V45" i="1"/>
  <c r="V23" i="1"/>
  <c r="AM10" i="2"/>
  <c r="AN10" i="2"/>
  <c r="AO10" i="2"/>
  <c r="AP10" i="2"/>
  <c r="AQ10" i="2"/>
  <c r="AM13" i="2"/>
  <c r="AN13" i="2"/>
  <c r="AO13" i="2"/>
  <c r="AP13" i="2"/>
  <c r="AQ13" i="2"/>
  <c r="AM14" i="2"/>
  <c r="AN14" i="2"/>
  <c r="AO14" i="2"/>
  <c r="AP14" i="2"/>
  <c r="AQ14" i="2"/>
  <c r="AM15" i="2"/>
  <c r="AN15" i="2"/>
  <c r="AO15" i="2"/>
  <c r="AP15" i="2"/>
  <c r="AQ15" i="2"/>
  <c r="AM16" i="2"/>
  <c r="AN16" i="2"/>
  <c r="AO16" i="2"/>
  <c r="AP16" i="2"/>
  <c r="AQ16" i="2"/>
  <c r="AM17" i="2"/>
  <c r="AN17" i="2"/>
  <c r="AO17" i="2"/>
  <c r="AP17" i="2"/>
  <c r="AQ17" i="2"/>
  <c r="AQ9" i="2"/>
  <c r="AP9" i="2"/>
  <c r="AO9" i="2"/>
  <c r="AN9" i="2"/>
  <c r="AM9" i="2"/>
  <c r="F19" i="3"/>
  <c r="G19" i="3"/>
  <c r="H19" i="3"/>
  <c r="I19" i="3"/>
  <c r="J19" i="3"/>
  <c r="F20" i="3"/>
  <c r="G20" i="3"/>
  <c r="H20" i="3"/>
  <c r="I20" i="3"/>
  <c r="J20" i="3"/>
  <c r="F26" i="3"/>
  <c r="G26" i="3"/>
  <c r="H26" i="3"/>
  <c r="I26" i="3"/>
  <c r="J26" i="3"/>
  <c r="F27" i="3"/>
  <c r="G27" i="3"/>
  <c r="H27" i="3"/>
  <c r="I27" i="3"/>
  <c r="J27" i="3"/>
  <c r="F28" i="3"/>
  <c r="G28" i="3"/>
  <c r="H28" i="3"/>
  <c r="I28" i="3"/>
  <c r="J28" i="3"/>
  <c r="F29" i="3"/>
  <c r="G29" i="3"/>
  <c r="H29" i="3"/>
  <c r="I29" i="3"/>
  <c r="J29" i="3"/>
  <c r="F30" i="3"/>
  <c r="G30" i="3"/>
  <c r="H30" i="3"/>
  <c r="I30" i="3"/>
  <c r="J30" i="3"/>
  <c r="F31" i="3"/>
  <c r="G31" i="3"/>
  <c r="H31" i="3"/>
  <c r="I31" i="3"/>
  <c r="J31" i="3"/>
  <c r="F32" i="3"/>
  <c r="G32" i="3"/>
  <c r="H32" i="3"/>
  <c r="I32" i="3"/>
  <c r="J32" i="3"/>
  <c r="F33" i="3"/>
  <c r="G33" i="3"/>
  <c r="H33" i="3"/>
  <c r="I33" i="3"/>
  <c r="J33" i="3"/>
  <c r="F34" i="3"/>
  <c r="G34" i="3"/>
  <c r="H34" i="3"/>
  <c r="I34" i="3"/>
  <c r="J34" i="3"/>
  <c r="F35" i="3"/>
  <c r="G35" i="3"/>
  <c r="H35" i="3"/>
  <c r="I35" i="3"/>
  <c r="J35" i="3"/>
  <c r="F36" i="3"/>
  <c r="G36" i="3"/>
  <c r="H36" i="3"/>
  <c r="I36" i="3"/>
  <c r="J36" i="3"/>
  <c r="F37" i="3"/>
  <c r="G37" i="3"/>
  <c r="H37" i="3"/>
  <c r="I37" i="3"/>
  <c r="J37" i="3"/>
  <c r="F38" i="3"/>
  <c r="G38" i="3"/>
  <c r="H38" i="3"/>
  <c r="I38" i="3"/>
  <c r="J38" i="3"/>
  <c r="F39" i="3"/>
  <c r="G39" i="3"/>
  <c r="H39" i="3"/>
  <c r="I39" i="3"/>
  <c r="J39" i="3"/>
  <c r="F40" i="3"/>
  <c r="G40" i="3"/>
  <c r="H40" i="3"/>
  <c r="I40" i="3"/>
  <c r="J40" i="3"/>
  <c r="F41" i="3"/>
  <c r="G41" i="3"/>
  <c r="H41" i="3"/>
  <c r="I41" i="3"/>
  <c r="J41" i="3"/>
  <c r="F42" i="3"/>
  <c r="G42" i="3"/>
  <c r="H42" i="3"/>
  <c r="I42" i="3"/>
  <c r="J42" i="3"/>
  <c r="F43" i="3"/>
  <c r="G43" i="3"/>
  <c r="H43" i="3"/>
  <c r="I43" i="3"/>
  <c r="J43" i="3"/>
  <c r="F44" i="3"/>
  <c r="G44" i="3"/>
  <c r="H44" i="3"/>
  <c r="I44" i="3"/>
  <c r="J44" i="3"/>
  <c r="F57" i="3"/>
  <c r="G57" i="3"/>
  <c r="H57" i="3"/>
  <c r="I57" i="3"/>
  <c r="J57" i="3"/>
  <c r="J18" i="3"/>
  <c r="I18" i="3"/>
  <c r="H18" i="3"/>
  <c r="G18" i="3"/>
  <c r="F18" i="3"/>
  <c r="Q42" i="1"/>
  <c r="S42" i="1"/>
  <c r="T42" i="1"/>
  <c r="U42" i="1"/>
  <c r="S29" i="1"/>
  <c r="T29" i="1"/>
  <c r="U29" i="1"/>
  <c r="U24" i="1"/>
  <c r="U25" i="1"/>
  <c r="U26" i="1"/>
  <c r="U27" i="1"/>
  <c r="U28" i="1"/>
  <c r="U39" i="1"/>
  <c r="U40" i="1"/>
  <c r="U41" i="1"/>
  <c r="U43" i="1"/>
  <c r="U44" i="1"/>
  <c r="U45" i="1"/>
  <c r="U23" i="1"/>
  <c r="T24" i="1"/>
  <c r="T25" i="1"/>
  <c r="T26" i="1"/>
  <c r="T27" i="1"/>
  <c r="T28" i="1"/>
  <c r="T39" i="1"/>
  <c r="T40" i="1"/>
  <c r="T41" i="1"/>
  <c r="T43" i="1"/>
  <c r="T44" i="1"/>
  <c r="T45" i="1"/>
  <c r="T23" i="1"/>
  <c r="R23" i="1"/>
  <c r="A2" i="2"/>
  <c r="A1" i="2"/>
  <c r="S24" i="1"/>
  <c r="S25" i="1"/>
  <c r="S26" i="1"/>
  <c r="S27" i="1"/>
  <c r="S28" i="1"/>
  <c r="S39" i="1"/>
  <c r="S40" i="1"/>
  <c r="S41" i="1"/>
  <c r="S43" i="1"/>
  <c r="S44" i="1"/>
  <c r="S45" i="1"/>
  <c r="S23" i="1"/>
  <c r="Q40" i="1"/>
  <c r="Q41" i="1"/>
  <c r="Q43" i="1"/>
  <c r="Q44" i="1"/>
  <c r="Q45" i="1"/>
  <c r="AG9" i="2"/>
  <c r="AH9" i="2" s="1"/>
  <c r="AI9" i="2" s="1"/>
  <c r="AK9" i="2" s="1"/>
  <c r="O9" i="2"/>
  <c r="AH897" i="2"/>
  <c r="AI897" i="2" s="1"/>
  <c r="AH913" i="2"/>
  <c r="AI913" i="2" s="1"/>
  <c r="AK913" i="2" s="1"/>
  <c r="AH945" i="2"/>
  <c r="AI945" i="2" s="1"/>
  <c r="AK945" i="2" s="1"/>
  <c r="AH1025" i="2"/>
  <c r="AI1025" i="2" s="1"/>
  <c r="AH961" i="2"/>
  <c r="AI961" i="2" s="1"/>
  <c r="AK961" i="2" s="1"/>
  <c r="AH993" i="2"/>
  <c r="AI993" i="2" s="1"/>
  <c r="AK993" i="2" s="1"/>
  <c r="AH1009" i="2"/>
  <c r="AI1009" i="2" s="1"/>
  <c r="AK1009" i="2" s="1"/>
  <c r="AH969" i="2"/>
  <c r="AI969" i="2" s="1"/>
  <c r="AH977" i="2"/>
  <c r="AI977" i="2" s="1"/>
  <c r="AH985" i="2"/>
  <c r="AI985" i="2" s="1"/>
  <c r="AK985" i="2" s="1"/>
  <c r="AH1017" i="2"/>
  <c r="AI1017" i="2" s="1"/>
  <c r="AK1017" i="2" s="1"/>
  <c r="AH833" i="2"/>
  <c r="AI833" i="2" s="1"/>
  <c r="AK833" i="2" s="1"/>
  <c r="AH541" i="2"/>
  <c r="AI541" i="2" s="1"/>
  <c r="AK541" i="2" s="1"/>
  <c r="AH689" i="2"/>
  <c r="AI689" i="2" s="1"/>
  <c r="AH873" i="2"/>
  <c r="AI873" i="2" s="1"/>
  <c r="AK873" i="2" s="1"/>
  <c r="AH889" i="2"/>
  <c r="AI889" i="2" s="1"/>
  <c r="AK889" i="2" s="1"/>
  <c r="AH921" i="2"/>
  <c r="AI921" i="2" s="1"/>
  <c r="AK921" i="2" s="1"/>
  <c r="AH929" i="2"/>
  <c r="AI929" i="2" s="1"/>
  <c r="AH905" i="2"/>
  <c r="AI905" i="2" s="1"/>
  <c r="AK905" i="2" s="1"/>
  <c r="AH1001" i="2"/>
  <c r="AI1001" i="2" s="1"/>
  <c r="AH440" i="2"/>
  <c r="AI440" i="2" s="1"/>
  <c r="AK440" i="2" s="1"/>
  <c r="AH530" i="2"/>
  <c r="AI530" i="2" s="1"/>
  <c r="AH493" i="2"/>
  <c r="AI493" i="2" s="1"/>
  <c r="AH761" i="2"/>
  <c r="AI761" i="2" s="1"/>
  <c r="AK761" i="2" s="1"/>
  <c r="AH460" i="2"/>
  <c r="AI460" i="2" s="1"/>
  <c r="AK460" i="2" s="1"/>
  <c r="AH471" i="2"/>
  <c r="AI471" i="2" s="1"/>
  <c r="AK471" i="2" s="1"/>
  <c r="AH549" i="2"/>
  <c r="AI549" i="2" s="1"/>
  <c r="AK549" i="2" s="1"/>
  <c r="AH571" i="2"/>
  <c r="AI571" i="2" s="1"/>
  <c r="AK571" i="2" s="1"/>
  <c r="AH713" i="2"/>
  <c r="AI713" i="2" s="1"/>
  <c r="AH729" i="2"/>
  <c r="AI729" i="2" s="1"/>
  <c r="AK729" i="2" s="1"/>
  <c r="AH745" i="2"/>
  <c r="AI745" i="2" s="1"/>
  <c r="AK745" i="2" s="1"/>
  <c r="AH785" i="2"/>
  <c r="AI785" i="2" s="1"/>
  <c r="AK785" i="2" s="1"/>
  <c r="AH809" i="2"/>
  <c r="AI809" i="2" s="1"/>
  <c r="AH484" i="2"/>
  <c r="AI484" i="2" s="1"/>
  <c r="AK484" i="2" s="1"/>
  <c r="AH1033" i="2"/>
  <c r="AI1033" i="2" s="1"/>
  <c r="AK1033" i="2" s="1"/>
  <c r="AH937" i="2"/>
  <c r="AI937" i="2" s="1"/>
  <c r="AK937" i="2" s="1"/>
  <c r="AH953" i="2"/>
  <c r="AI953" i="2" s="1"/>
  <c r="AK953" i="2" s="1"/>
  <c r="AM58" i="1"/>
  <c r="AN58" i="1"/>
  <c r="AH681" i="2"/>
  <c r="AI681" i="2" s="1"/>
  <c r="AK681" i="2" s="1"/>
  <c r="AH857" i="2"/>
  <c r="AI857" i="2" s="1"/>
  <c r="AK857" i="2" s="1"/>
  <c r="AH865" i="2"/>
  <c r="AI865" i="2" s="1"/>
  <c r="AK865" i="2" s="1"/>
  <c r="AH579" i="2"/>
  <c r="AI579" i="2" s="1"/>
  <c r="AK579" i="2" s="1"/>
  <c r="AH649" i="2"/>
  <c r="AI649" i="2" s="1"/>
  <c r="AK649" i="2" s="1"/>
  <c r="AH841" i="2"/>
  <c r="AI841" i="2" s="1"/>
  <c r="AK841" i="2" s="1"/>
  <c r="AH625" i="2"/>
  <c r="AI625" i="2" s="1"/>
  <c r="AK625" i="2" s="1"/>
  <c r="AH777" i="2"/>
  <c r="AI777" i="2" s="1"/>
  <c r="AK777" i="2" s="1"/>
  <c r="AH849" i="2"/>
  <c r="AI849" i="2" s="1"/>
  <c r="AK849" i="2" s="1"/>
  <c r="AH593" i="2"/>
  <c r="AI593" i="2" s="1"/>
  <c r="AK593" i="2" s="1"/>
  <c r="AK1025" i="2"/>
  <c r="AH332" i="2" l="1"/>
  <c r="AI332" i="2" s="1"/>
  <c r="AK332" i="2" s="1"/>
  <c r="AH345" i="2"/>
  <c r="AI345" i="2" s="1"/>
  <c r="AK345" i="2" s="1"/>
  <c r="AI633" i="2"/>
  <c r="AK633" i="2" s="1"/>
  <c r="AK1001" i="2"/>
  <c r="AK737" i="2"/>
  <c r="AK801" i="2"/>
  <c r="AK530" i="2"/>
  <c r="AK404" i="2"/>
  <c r="AK689" i="2"/>
  <c r="AK721" i="2"/>
  <c r="AK753" i="2"/>
  <c r="AK713" i="2"/>
  <c r="AK969" i="2"/>
  <c r="AH19" i="2"/>
  <c r="AI19" i="2" s="1"/>
  <c r="AK19" i="2" s="1"/>
  <c r="AH34" i="2"/>
  <c r="AI34" i="2" s="1"/>
  <c r="AH42" i="2"/>
  <c r="AI42" i="2" s="1"/>
  <c r="AK42" i="2" s="1"/>
  <c r="AH59" i="2"/>
  <c r="AI59" i="2" s="1"/>
  <c r="AK59" i="2" s="1"/>
  <c r="AH85" i="2"/>
  <c r="AI85" i="2" s="1"/>
  <c r="AK85" i="2" s="1"/>
  <c r="AH122" i="2"/>
  <c r="AI122" i="2" s="1"/>
  <c r="AK122" i="2" s="1"/>
  <c r="AK769" i="2"/>
  <c r="AK393" i="2"/>
  <c r="AK929" i="2"/>
  <c r="AK385" i="2"/>
  <c r="AK269" i="2"/>
  <c r="AK977" i="2"/>
  <c r="AH53" i="2"/>
  <c r="AI53" i="2" s="1"/>
  <c r="AK53" i="2" s="1"/>
  <c r="AH304" i="2"/>
  <c r="AI304" i="2" s="1"/>
  <c r="AK304" i="2" s="1"/>
  <c r="AH881" i="2"/>
  <c r="AI881" i="2" s="1"/>
  <c r="AK881" i="2" s="1"/>
  <c r="AK589" i="2"/>
  <c r="AK809" i="2"/>
  <c r="AK793" i="2"/>
  <c r="AK449" i="2"/>
  <c r="AK897" i="2"/>
  <c r="AH26" i="2"/>
  <c r="AI26" i="2" s="1"/>
  <c r="AK26" i="2" s="1"/>
  <c r="AH108" i="2"/>
  <c r="AI108" i="2" s="1"/>
  <c r="AK108" i="2" s="1"/>
  <c r="AH617" i="2"/>
  <c r="AI617" i="2" s="1"/>
  <c r="AK617" i="2" s="1"/>
  <c r="AK34" i="2" l="1"/>
</calcChain>
</file>

<file path=xl/sharedStrings.xml><?xml version="1.0" encoding="utf-8"?>
<sst xmlns="http://schemas.openxmlformats.org/spreadsheetml/2006/main" count="2082" uniqueCount="492">
  <si>
    <t>UKUPNO</t>
  </si>
  <si>
    <t>UČENIKA</t>
  </si>
  <si>
    <t>RAZREDNIH
ODJELA</t>
  </si>
  <si>
    <t>Oznaka za kombinirani
odjel s više programa</t>
  </si>
  <si>
    <t xml:space="preserve">IV. razred </t>
  </si>
  <si>
    <t xml:space="preserve">III. razred </t>
  </si>
  <si>
    <t xml:space="preserve">II. razred </t>
  </si>
  <si>
    <t>Obrazovni program</t>
  </si>
  <si>
    <t>Ravnatelj</t>
  </si>
  <si>
    <t>Naziv škole</t>
  </si>
  <si>
    <t>Mobitel ravnatelja</t>
  </si>
  <si>
    <t>I. razred</t>
  </si>
  <si>
    <t>Ime i prezime</t>
  </si>
  <si>
    <t>Radno mjesto</t>
  </si>
  <si>
    <t>Radni odnos</t>
  </si>
  <si>
    <t>određeno</t>
  </si>
  <si>
    <t>neodređeno</t>
  </si>
  <si>
    <t>OPĆI PODACI</t>
  </si>
  <si>
    <t>NASTAVA</t>
  </si>
  <si>
    <t>OSTALA ZADUŽENJA</t>
  </si>
  <si>
    <t>UKUPNA ZADUŽENJA</t>
  </si>
  <si>
    <t>Pravilnik o normi rada</t>
  </si>
  <si>
    <t>Kolektivni 
ugovor</t>
  </si>
  <si>
    <t>Tjedna norma</t>
  </si>
  <si>
    <t>Razredni odjeli</t>
  </si>
  <si>
    <t>Tjedno zaduženje u nastavi</t>
  </si>
  <si>
    <t>UKUPNO TJEDNO ZADUŽENJE</t>
  </si>
  <si>
    <t>BROJ SATI IZNAD NORME</t>
  </si>
  <si>
    <t>voditelj stručnog vijeća na državnoj razini</t>
  </si>
  <si>
    <t>3 i više predmeta</t>
  </si>
  <si>
    <t>nastavnik do položenog stručnog ispita</t>
  </si>
  <si>
    <t>ispitni koordinator</t>
  </si>
  <si>
    <t>voditelj smjene</t>
  </si>
  <si>
    <t>satničar</t>
  </si>
  <si>
    <t>razrednik</t>
  </si>
  <si>
    <t>voditelj stručnog vijeća na (među)županijskoj razini</t>
  </si>
  <si>
    <t>Zvanje</t>
  </si>
  <si>
    <t>Ostala zaduženja - ukupno</t>
  </si>
  <si>
    <t>UGOVOR O RADU</t>
  </si>
  <si>
    <t>ravnatelj</t>
  </si>
  <si>
    <t>tajnik</t>
  </si>
  <si>
    <t>voditelj računovodstva</t>
  </si>
  <si>
    <t>računovodstveni radnik</t>
  </si>
  <si>
    <t>administrativni radnik</t>
  </si>
  <si>
    <t>spremačica</t>
  </si>
  <si>
    <t>Telefon</t>
  </si>
  <si>
    <t>Fax</t>
  </si>
  <si>
    <t>RAZREDNI ODJEL</t>
  </si>
  <si>
    <t>E-mail</t>
  </si>
  <si>
    <t>Površina zatvorenog prostora škole (m2)</t>
  </si>
  <si>
    <t>GRIJANJE</t>
  </si>
  <si>
    <t>odaberite</t>
  </si>
  <si>
    <t>centralno</t>
  </si>
  <si>
    <t>drva/loživo ulje</t>
  </si>
  <si>
    <t>Grijanje</t>
  </si>
  <si>
    <t>da</t>
  </si>
  <si>
    <t>ne</t>
  </si>
  <si>
    <t>Prostor koristi i druga škola</t>
  </si>
  <si>
    <t>vanjski suradnik</t>
  </si>
  <si>
    <t>domar/kotlovničar</t>
  </si>
  <si>
    <t>vratar/telefonist/pazikuća</t>
  </si>
  <si>
    <t>ŠKOLA</t>
  </si>
  <si>
    <t>Ugovor o radu</t>
  </si>
  <si>
    <t xml:space="preserve">Vrsta radnog odnosa
</t>
  </si>
  <si>
    <t xml:space="preserve">Rad u više škola </t>
  </si>
  <si>
    <t>BROJ UČENIKA</t>
  </si>
  <si>
    <t>Grad/mjesto</t>
  </si>
  <si>
    <t>Poštanski broj</t>
  </si>
  <si>
    <t>SMJENE</t>
  </si>
  <si>
    <t>UGOVOR</t>
  </si>
  <si>
    <t>RADNI ODNOS</t>
  </si>
  <si>
    <t>RADNA MJESTA</t>
  </si>
  <si>
    <t>Županija</t>
  </si>
  <si>
    <t>Vrsta škole</t>
  </si>
  <si>
    <t>Osnivač</t>
  </si>
  <si>
    <t>ŽUPANIJE</t>
  </si>
  <si>
    <t>Zagrebačka</t>
  </si>
  <si>
    <t>državna</t>
  </si>
  <si>
    <t>vjerska</t>
  </si>
  <si>
    <t>privatna</t>
  </si>
  <si>
    <t>TIP</t>
  </si>
  <si>
    <t>gimnazija</t>
  </si>
  <si>
    <t>strukovna</t>
  </si>
  <si>
    <t>umjetnička</t>
  </si>
  <si>
    <t>Po osnivaču</t>
  </si>
  <si>
    <t xml:space="preserve">Naziv </t>
  </si>
  <si>
    <t>Grad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</si>
  <si>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</si>
  <si>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</si>
  <si>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</si>
  <si>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</si>
  <si>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</si>
  <si>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</si>
  <si>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</si>
  <si>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</si>
  <si>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</si>
  <si>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</si>
  <si>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</si>
  <si>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</si>
  <si>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</si>
  <si>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</si>
  <si>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</si>
  <si>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</si>
  <si>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</si>
  <si>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</si>
  <si>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</si>
  <si>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Krapinsko-zagorska</t>
  </si>
  <si>
    <t>I. OPĆI PODACI O ŠKOLI</t>
  </si>
  <si>
    <t>II. PODACI O BROJU UČENIKA PO PROGRAMIMA OBRAZOVANJA I RAZREDNIM ODJELIMA</t>
  </si>
  <si>
    <t>III. TEHNIČKI PODACI O ŠKOLI</t>
  </si>
  <si>
    <t>IV. PODACI O RAVNATELJU, TAJNIKU, STRUČNIM SURADNICIMA I OSOBAMA KOJE OBAVLJAJU ADMINISTRATIVNO-TEHNIČKE I POMOĆNE POSLOVE</t>
  </si>
  <si>
    <t>BROJ ŠKOLA</t>
  </si>
  <si>
    <t>VRSTA NASTAVNIKA</t>
  </si>
  <si>
    <t xml:space="preserve">Ime i prezime nastavnika 
</t>
  </si>
  <si>
    <t>V. TJEDNA ZADUŽENJA NASTAVNIKA</t>
  </si>
  <si>
    <t>Šifra škole</t>
  </si>
  <si>
    <t>mješovita</t>
  </si>
  <si>
    <t>Jezik</t>
  </si>
  <si>
    <t>Predmeti</t>
  </si>
  <si>
    <t xml:space="preserve">I. </t>
  </si>
  <si>
    <t>II.</t>
  </si>
  <si>
    <t>III.</t>
  </si>
  <si>
    <t>IV.</t>
  </si>
  <si>
    <t>JEZICI</t>
  </si>
  <si>
    <t>engleski</t>
  </si>
  <si>
    <t>njemački</t>
  </si>
  <si>
    <t>francuski</t>
  </si>
  <si>
    <t>talijanski</t>
  </si>
  <si>
    <t>Razredni odjeli/broj učenika</t>
  </si>
  <si>
    <t>VII. PODACI O DSD PROGRAMU</t>
  </si>
  <si>
    <t xml:space="preserve">Centar za provođenje DSD ispita </t>
  </si>
  <si>
    <t>CENTAR</t>
  </si>
  <si>
    <t>VI. PODACI O PROVOĐENJU DVOJEZIČNE NASTAVE</t>
  </si>
  <si>
    <t>noćni pazitelj</t>
  </si>
  <si>
    <t>Ostali poslovi</t>
  </si>
  <si>
    <t>Adresa</t>
  </si>
  <si>
    <t>Broj smjena rada škole</t>
  </si>
  <si>
    <t>stručni suradnik-pedagog</t>
  </si>
  <si>
    <t>stručni suradnik-psiholog</t>
  </si>
  <si>
    <t>stručni suradnik-knjižničar</t>
  </si>
  <si>
    <t>stručni suradnik edu-reh smjera</t>
  </si>
  <si>
    <t>voditelj centra novih tehnologija</t>
  </si>
  <si>
    <t>Broj smjena</t>
  </si>
  <si>
    <t>strukovno-teorijskih</t>
  </si>
  <si>
    <t>općih i strukovno-teorijskih</t>
  </si>
  <si>
    <t>suradnik u nastavi</t>
  </si>
  <si>
    <t>strukovni učitelj</t>
  </si>
  <si>
    <t>općeobrazovnih</t>
  </si>
  <si>
    <t>struk.-teor. i 
praktične nastave</t>
  </si>
  <si>
    <t>Nastavnik 
predmeta</t>
  </si>
  <si>
    <t>Članak 24., stavak 1. (godine radnog staža)</t>
  </si>
  <si>
    <t>Članak 30., stavak 1. (povoljnija norma)</t>
  </si>
  <si>
    <t>Članak 51., stavak 5. (povjerenik za zaštitu na radu)</t>
  </si>
  <si>
    <t>Članak 72., stavak 5. (sindikalni povjerenik)</t>
  </si>
  <si>
    <t xml:space="preserve">V. razred </t>
  </si>
  <si>
    <t>Nastavni predmet</t>
  </si>
  <si>
    <t>Fakultativna nastava (F)</t>
  </si>
  <si>
    <t>Izborna nastava (I)</t>
  </si>
  <si>
    <t>Izvavnnastavna aktivnost</t>
  </si>
  <si>
    <t>dodatna  nastava</t>
  </si>
  <si>
    <t>dopunska nastava</t>
  </si>
  <si>
    <t>Broj učenika u obrazovnoj skupini</t>
  </si>
  <si>
    <t xml:space="preserve">Broj učenika u razrednom odjelu </t>
  </si>
  <si>
    <t>Broj sati tjedno u razrednom odjelu/obrazovnoj skupini</t>
  </si>
  <si>
    <t>voditelj praktične nastave, radionica, poligona, poljopr. dobra</t>
  </si>
  <si>
    <t>voditelj laboratorija i kabineta, praktikuma</t>
  </si>
  <si>
    <t xml:space="preserve">Prostor koristi i druga škola </t>
  </si>
  <si>
    <t>Naziv druge škole koja koristi  isti prostor</t>
  </si>
  <si>
    <t>Ekonomska škola Mije Mirkovića Rijeka</t>
  </si>
  <si>
    <t>08-071-505</t>
  </si>
  <si>
    <t>Rijeka</t>
  </si>
  <si>
    <t>Ivana Filipovića 2</t>
  </si>
  <si>
    <t>051/214-457</t>
  </si>
  <si>
    <t>051/2014-457</t>
  </si>
  <si>
    <t>ekmm@ss-ekonomska-mmirkovica-ri.skole.hr</t>
  </si>
  <si>
    <t>Laura Grubišić, prof.reh.</t>
  </si>
  <si>
    <t>Laura Grubišić</t>
  </si>
  <si>
    <t>profesor rehabilitator</t>
  </si>
  <si>
    <t>Irena Fiuman</t>
  </si>
  <si>
    <t>profesor likovne kulture</t>
  </si>
  <si>
    <t>Bogdana Čiča</t>
  </si>
  <si>
    <t>diplomirani bibliotekar</t>
  </si>
  <si>
    <t>Tomislav Grbčić</t>
  </si>
  <si>
    <t>ekonomist</t>
  </si>
  <si>
    <t>ekonomist turističke struke</t>
  </si>
  <si>
    <t>Vjekoslav Frlan</t>
  </si>
  <si>
    <t>mehaničar za električne strojeve</t>
  </si>
  <si>
    <t>Nenad Ban</t>
  </si>
  <si>
    <t>drvnoindustrijski radnik</t>
  </si>
  <si>
    <t>Zorica Janković</t>
  </si>
  <si>
    <t>Jelena Jurić</t>
  </si>
  <si>
    <t>diplomirani psiholog-profesor</t>
  </si>
  <si>
    <t>Melita Perić</t>
  </si>
  <si>
    <t>profesor psihologije</t>
  </si>
  <si>
    <t>Svijetlana Malnar</t>
  </si>
  <si>
    <t>magistar defektologije</t>
  </si>
  <si>
    <t>Nevenka Miškić</t>
  </si>
  <si>
    <t>prodavač</t>
  </si>
  <si>
    <t>Monika Robotić</t>
  </si>
  <si>
    <t>Katarina Šošić</t>
  </si>
  <si>
    <t>ekonomski tehničar</t>
  </si>
  <si>
    <t>Nikola Perić</t>
  </si>
  <si>
    <t>viši fizikalni terapeut</t>
  </si>
  <si>
    <t>Paula Šporn</t>
  </si>
  <si>
    <t>zdravstvena struka primalja</t>
  </si>
  <si>
    <t>Nadira Sarajlić</t>
  </si>
  <si>
    <t>završena osnovna škola</t>
  </si>
  <si>
    <t>Safeta Mustafić</t>
  </si>
  <si>
    <t>Klaudija Matovina</t>
  </si>
  <si>
    <t>korespondent</t>
  </si>
  <si>
    <t>Milica Kyshwan</t>
  </si>
  <si>
    <t>kemijsko-tehnološki radnik</t>
  </si>
  <si>
    <t>Biljana Kumbara</t>
  </si>
  <si>
    <t>samostalni kuhar</t>
  </si>
  <si>
    <t>Jela Kovačević</t>
  </si>
  <si>
    <t>Terezija Jozić</t>
  </si>
  <si>
    <t>upravni referent</t>
  </si>
  <si>
    <t>diplomirani pravnik</t>
  </si>
  <si>
    <t>1a</t>
  </si>
  <si>
    <t>2a</t>
  </si>
  <si>
    <t>3a</t>
  </si>
  <si>
    <t>4a</t>
  </si>
  <si>
    <t>1b</t>
  </si>
  <si>
    <t>2b</t>
  </si>
  <si>
    <t>3b</t>
  </si>
  <si>
    <t>4b</t>
  </si>
  <si>
    <t>1c</t>
  </si>
  <si>
    <t>2c</t>
  </si>
  <si>
    <t>3c</t>
  </si>
  <si>
    <t>4c</t>
  </si>
  <si>
    <t>4d</t>
  </si>
  <si>
    <t>poslovni tajnik</t>
  </si>
  <si>
    <t>1f</t>
  </si>
  <si>
    <t>2f</t>
  </si>
  <si>
    <t>3f</t>
  </si>
  <si>
    <t>4f</t>
  </si>
  <si>
    <t>1h</t>
  </si>
  <si>
    <t>1i</t>
  </si>
  <si>
    <t>2h</t>
  </si>
  <si>
    <t>2i</t>
  </si>
  <si>
    <t>3h</t>
  </si>
  <si>
    <t>3i</t>
  </si>
  <si>
    <t>4h</t>
  </si>
  <si>
    <t>4i</t>
  </si>
  <si>
    <t>upravni referent - teš</t>
  </si>
  <si>
    <t>1g</t>
  </si>
  <si>
    <t>2g</t>
  </si>
  <si>
    <t>3g</t>
  </si>
  <si>
    <t>4g</t>
  </si>
  <si>
    <t>1g1</t>
  </si>
  <si>
    <t>2g1</t>
  </si>
  <si>
    <t>3g1</t>
  </si>
  <si>
    <t>pomoćni administrator - teš</t>
  </si>
  <si>
    <t>administrator</t>
  </si>
  <si>
    <t>1g2</t>
  </si>
  <si>
    <t>2g2</t>
  </si>
  <si>
    <t>3g2</t>
  </si>
  <si>
    <t>SANJA BALEN</t>
  </si>
  <si>
    <t>JASNA BLEČIĆ</t>
  </si>
  <si>
    <t>LJILJANA BOGOVIĆ-BOŽIĆ</t>
  </si>
  <si>
    <t>NELLE BOLHA</t>
  </si>
  <si>
    <t>DESANKA BOŽIĆ</t>
  </si>
  <si>
    <t>KORALJKA BRDAR-MIJIĆ</t>
  </si>
  <si>
    <t>NEVA BRNIĆ</t>
  </si>
  <si>
    <t>SANDRA BUJAČIĆ</t>
  </si>
  <si>
    <t>MAJA BUKŠA</t>
  </si>
  <si>
    <t>TANJA BUTORAC</t>
  </si>
  <si>
    <t>ROMINA DEKLEVA GRGURIĆ</t>
  </si>
  <si>
    <t>VESNA DORIČIĆ</t>
  </si>
  <si>
    <t>DARKO DUGAC</t>
  </si>
  <si>
    <t>GORANA FINKA</t>
  </si>
  <si>
    <t>MARIJANA GLOMAZIĆ JERKIĆ</t>
  </si>
  <si>
    <t>DOLORES GUŠTIN</t>
  </si>
  <si>
    <t>PATRICIA HERAK-VOLARIĆ</t>
  </si>
  <si>
    <t>JADRANKA HORVAT</t>
  </si>
  <si>
    <t>MIRJANA HUMSKI-MIHALOVIĆ</t>
  </si>
  <si>
    <t>MILAN IGNJATOVIĆ</t>
  </si>
  <si>
    <t>BRANKA IVANČEVIĆ</t>
  </si>
  <si>
    <t>BOJANA JASPRICA</t>
  </si>
  <si>
    <t>NATAŠA JOKIĆ NASTASIĆ</t>
  </si>
  <si>
    <t>ĐURĐICA KOLAR</t>
  </si>
  <si>
    <t>TANJA KNEŽEVIĆ PECOTIĆ</t>
  </si>
  <si>
    <t>AIDA MAGLAJLIĆ</t>
  </si>
  <si>
    <t>GORAN MARIJAN</t>
  </si>
  <si>
    <t>MARGARITA MARTINOVIĆ</t>
  </si>
  <si>
    <t>ZORKA MATIĆ</t>
  </si>
  <si>
    <t>UROŠ MIKAŠINOVIĆ</t>
  </si>
  <si>
    <t>IVANA MIJATOVIĆ</t>
  </si>
  <si>
    <t>VANDA IGIĆ</t>
  </si>
  <si>
    <t>KEROL MUSUL- PERIĆ</t>
  </si>
  <si>
    <t>GORAN PANKAS</t>
  </si>
  <si>
    <t>VESNA PEGAN</t>
  </si>
  <si>
    <t>BRANIMIR PERANIĆ</t>
  </si>
  <si>
    <t>ANĐELKA POGORILIĆ</t>
  </si>
  <si>
    <t>VIŠNJA PROSTRAN</t>
  </si>
  <si>
    <t>MARIJANA PRPIĆ VUKAJLOVIĆ</t>
  </si>
  <si>
    <t>NIKOLA RIZONIKO</t>
  </si>
  <si>
    <t>KLAUDIJA SKOKO</t>
  </si>
  <si>
    <t>VESNA ŠAFAR</t>
  </si>
  <si>
    <t>ZVONKO ŠANDORIĆ</t>
  </si>
  <si>
    <t>DUŠKA ŠIŠUL-CRNČEVIĆ</t>
  </si>
  <si>
    <t>INES ŠODA</t>
  </si>
  <si>
    <t>TAJANA ŠPOLJAR</t>
  </si>
  <si>
    <t>NELLE TERIHAJ</t>
  </si>
  <si>
    <t>ŽANA TOMIĆ (porodiljni dopust)/ VLATKA ŠVAST (zamjena)</t>
  </si>
  <si>
    <t>JOSIP TOMLJANOVIĆ</t>
  </si>
  <si>
    <t>KORNELIJA TONSA</t>
  </si>
  <si>
    <t>IRENA TROSKOT-STIPANIČEV</t>
  </si>
  <si>
    <t>IDA VARGA</t>
  </si>
  <si>
    <t>MARIJA VIDUŠIN</t>
  </si>
  <si>
    <t>MARTINA VRBAN</t>
  </si>
  <si>
    <t>ANTONELA VRCIĆ</t>
  </si>
  <si>
    <t>MIRA VUČAK</t>
  </si>
  <si>
    <t>LJERKA ZLATIĆ</t>
  </si>
  <si>
    <t>BILJANA ŽUPAN</t>
  </si>
  <si>
    <t>HIDAJET HASANOVIĆ</t>
  </si>
  <si>
    <t>dipl.oec</t>
  </si>
  <si>
    <t>Prof. engleskoga i njemačkoga jezika</t>
  </si>
  <si>
    <t>Prof. Hrvatskoga jezika</t>
  </si>
  <si>
    <t>Prof. informatike i matematike</t>
  </si>
  <si>
    <t>Prof. matematike i fizike</t>
  </si>
  <si>
    <t>Prof. informatike i pedagogije</t>
  </si>
  <si>
    <t>Prof. Engleskoga i talijanskoga jezika</t>
  </si>
  <si>
    <t>Prof. Biologije</t>
  </si>
  <si>
    <t>dipi. Iur</t>
  </si>
  <si>
    <t>Prof. Latinskoga jezika</t>
  </si>
  <si>
    <t>Prof. njemačkoga i hrvatskoga jezika</t>
  </si>
  <si>
    <t>Prof. Matematike i informatike</t>
  </si>
  <si>
    <t>dipl. Teolog</t>
  </si>
  <si>
    <t>Prof. Geografije</t>
  </si>
  <si>
    <t>Prof. Povijesti i povijesti umjetnosti</t>
  </si>
  <si>
    <t>prof. Njemačkoga jezika</t>
  </si>
  <si>
    <t>mag. Oec</t>
  </si>
  <si>
    <t>Prof. Njemačkoga jezika i informamtike</t>
  </si>
  <si>
    <t>Prof. Psihologije</t>
  </si>
  <si>
    <t>Prof. Tjelesne i zdravstvene kulture</t>
  </si>
  <si>
    <t>Prof. Povijesti i filozofije</t>
  </si>
  <si>
    <t>Prof. Filozofije i logike</t>
  </si>
  <si>
    <t xml:space="preserve"> mag. Oec</t>
  </si>
  <si>
    <t xml:space="preserve"> Prof. Tjelesne i zdravstvene kulture</t>
  </si>
  <si>
    <t>mr.sc. ekonomskih znanosti</t>
  </si>
  <si>
    <t>Prof. Informatike i matematike</t>
  </si>
  <si>
    <t>Prof. Engleskoga jezika</t>
  </si>
  <si>
    <t>Prof. Matematematike i fizike</t>
  </si>
  <si>
    <t>mag.oec</t>
  </si>
  <si>
    <t>islamski vjeronauk</t>
  </si>
  <si>
    <t>Tehnika komuniciranja</t>
  </si>
  <si>
    <t>Poduzetnitvo</t>
  </si>
  <si>
    <t>Komunikacijsko prezentacijske vještine</t>
  </si>
  <si>
    <t>Tajničko poslovanje</t>
  </si>
  <si>
    <t>Kompjutorska daktilografija s uredskim praktikumom</t>
  </si>
  <si>
    <t>Poslovne komunikacije</t>
  </si>
  <si>
    <t>Računovodstvo</t>
  </si>
  <si>
    <t>Komunikacija u poslovnoj organizaciji</t>
  </si>
  <si>
    <t>Vježbenička tvrtka</t>
  </si>
  <si>
    <t>Kompjutorska daktilografija</t>
  </si>
  <si>
    <t>Društveno odgovorno poslovanje</t>
  </si>
  <si>
    <t>Osnove ekonomije</t>
  </si>
  <si>
    <t>Pravno okruženje poslovanja</t>
  </si>
  <si>
    <t>Tržište kapitala</t>
  </si>
  <si>
    <t>Osnove poduzetništva i menadžmenta</t>
  </si>
  <si>
    <t>Poduzetništvo s menadžmentom</t>
  </si>
  <si>
    <t>Računovodstvo neprofitnih organizacija</t>
  </si>
  <si>
    <t>Analiza financijskih izvještaja</t>
  </si>
  <si>
    <t>Statistika</t>
  </si>
  <si>
    <t>Bankarstvo i osiguranje</t>
  </si>
  <si>
    <t>Poduzetništvo</t>
  </si>
  <si>
    <t>kompjutorska daktilografija</t>
  </si>
  <si>
    <t>Knjigovodstvo</t>
  </si>
  <si>
    <t>Globalno poslovno okruženje</t>
  </si>
  <si>
    <t>Osnove ekonomije i prava</t>
  </si>
  <si>
    <t>Marketing</t>
  </si>
  <si>
    <t>Osnove turizma</t>
  </si>
  <si>
    <t>Gospodarstvo</t>
  </si>
  <si>
    <t>Stručna praksa (uredsko poslovanje, poduzetništvo)</t>
  </si>
  <si>
    <t>Matematika</t>
  </si>
  <si>
    <t>Biologija</t>
  </si>
  <si>
    <t>Čovjek, zdravlje i okoliš</t>
  </si>
  <si>
    <t>Biologija s ekologijom</t>
  </si>
  <si>
    <t>Matematika u struci</t>
  </si>
  <si>
    <t>Informatika</t>
  </si>
  <si>
    <t>Kemija</t>
  </si>
  <si>
    <t>Politika i gospodarstvo</t>
  </si>
  <si>
    <t>Trgovačko pravo</t>
  </si>
  <si>
    <t>Upravni postupak</t>
  </si>
  <si>
    <t>Ustavni ustroj RH</t>
  </si>
  <si>
    <t>Uvod u državu i pravo</t>
  </si>
  <si>
    <t>Uvod u obiteljsko pravo</t>
  </si>
  <si>
    <t>Uredsko poslovanje i dopisivanje</t>
  </si>
  <si>
    <t>Uvod u imovinsko pravo</t>
  </si>
  <si>
    <t>Radno pravo</t>
  </si>
  <si>
    <t>Latinski jezik</t>
  </si>
  <si>
    <t>Vjeronauk</t>
  </si>
  <si>
    <t>Poslovna psihologija</t>
  </si>
  <si>
    <t>Logika</t>
  </si>
  <si>
    <t>Filozofija</t>
  </si>
  <si>
    <t>Etika</t>
  </si>
  <si>
    <t>Engleski jezik</t>
  </si>
  <si>
    <t>Talijanski jezik</t>
  </si>
  <si>
    <t>Njemački jezik</t>
  </si>
  <si>
    <t>2 c</t>
  </si>
  <si>
    <t>4 f</t>
  </si>
  <si>
    <t>Razredništvo</t>
  </si>
  <si>
    <t>KRISTINA BARIČEVIĆ (porodiljni dopust)/ TANJA KARAS</t>
  </si>
  <si>
    <t>Prof. engleskoga i njemačkoga jezika/ Prof. engleskog i povijesti umjetnosti</t>
  </si>
  <si>
    <t>Doatna nastava - priprema za državnu maturu</t>
  </si>
  <si>
    <t>Dodatna nastava</t>
  </si>
  <si>
    <t>Dopunska nastava</t>
  </si>
  <si>
    <t>1H</t>
  </si>
  <si>
    <t>Tehnologija zanimanja (Poduzetništvo)</t>
  </si>
  <si>
    <t>1g1,2g1,3g1</t>
  </si>
  <si>
    <t>1g2,2g2</t>
  </si>
  <si>
    <t>Praktična nastava</t>
  </si>
  <si>
    <t>3g/h</t>
  </si>
  <si>
    <t>2g/h</t>
  </si>
  <si>
    <t>4g/h</t>
  </si>
  <si>
    <t>1g/h</t>
  </si>
  <si>
    <t>3g1,1g1,2g1</t>
  </si>
  <si>
    <t>Prof. Kemije/dipl.ing.biotehnologije</t>
  </si>
  <si>
    <t>Tjelesna i zdravstvena kultura</t>
  </si>
  <si>
    <t>Hrvatski jezik</t>
  </si>
  <si>
    <t>Hrvatski poslovni jezik</t>
  </si>
  <si>
    <t xml:space="preserve">Hrvatski jezik </t>
  </si>
  <si>
    <t>Kompjutorska daktičografija</t>
  </si>
  <si>
    <t>2g, 2h</t>
  </si>
  <si>
    <t>VINKO MARIJANOVIĆ</t>
  </si>
  <si>
    <t>mag, theol.</t>
  </si>
  <si>
    <t>1g1, 2g1, 3g2</t>
  </si>
  <si>
    <t>3g, 3h</t>
  </si>
  <si>
    <t xml:space="preserve">Sociologija </t>
  </si>
  <si>
    <t>1f, 1g, 1g2</t>
  </si>
  <si>
    <t>3f, 3g2</t>
  </si>
  <si>
    <t>3i, 3g1</t>
  </si>
  <si>
    <t>4a, 4f</t>
  </si>
  <si>
    <t>2f, 2g, 2g2</t>
  </si>
  <si>
    <t xml:space="preserve">Kompjutorska daktilografija </t>
  </si>
  <si>
    <t>mag. Theol.</t>
  </si>
  <si>
    <t>Povijest</t>
  </si>
  <si>
    <t>Etika i kultura</t>
  </si>
  <si>
    <t>Geografija</t>
  </si>
  <si>
    <t>4a, 4f, 4i</t>
  </si>
  <si>
    <t>2i, 3h</t>
  </si>
  <si>
    <t>1a, 1f, 1i</t>
  </si>
  <si>
    <t>2a, 2f, 2i</t>
  </si>
  <si>
    <t>2h, 2i</t>
  </si>
  <si>
    <t>3a, 3f, 3g, 3i</t>
  </si>
  <si>
    <t>4g, 4h</t>
  </si>
  <si>
    <t>3g, 3f</t>
  </si>
  <si>
    <t>1i, 1f, 2i, 2f,</t>
  </si>
  <si>
    <t>1g, 1h</t>
  </si>
  <si>
    <t>3f, 3g, 3i, 4f, 4i</t>
  </si>
  <si>
    <t>1.g2</t>
  </si>
  <si>
    <t>4.a</t>
  </si>
  <si>
    <t>4.b</t>
  </si>
  <si>
    <t>4.c</t>
  </si>
  <si>
    <t>4.d</t>
  </si>
  <si>
    <t>4.f</t>
  </si>
  <si>
    <t>4. f</t>
  </si>
  <si>
    <t>4. h</t>
  </si>
  <si>
    <t>4.i</t>
  </si>
  <si>
    <t>2.g2</t>
  </si>
  <si>
    <t>1.a</t>
  </si>
  <si>
    <t>1.b</t>
  </si>
  <si>
    <t>1.c</t>
  </si>
  <si>
    <t>3.a</t>
  </si>
  <si>
    <t>3.b</t>
  </si>
  <si>
    <t>3.c</t>
  </si>
  <si>
    <t>3.f</t>
  </si>
  <si>
    <t>3.h</t>
  </si>
  <si>
    <t>3.i</t>
  </si>
  <si>
    <t>1.f</t>
  </si>
  <si>
    <t>1.h</t>
  </si>
  <si>
    <t>2.f</t>
  </si>
  <si>
    <t>4.h</t>
  </si>
  <si>
    <t>1.,2.,3.g1;3.g, 3.g2</t>
  </si>
  <si>
    <t>2.a</t>
  </si>
  <si>
    <t>1.,2.,3. g1</t>
  </si>
  <si>
    <t>Tehnologija zanimanja: informatika</t>
  </si>
  <si>
    <t>Stručna praksa: informatika</t>
  </si>
  <si>
    <t>2.b</t>
  </si>
  <si>
    <t>2.c</t>
  </si>
  <si>
    <t>Islamski vjeronauk</t>
  </si>
  <si>
    <t>1.g/2. g</t>
  </si>
  <si>
    <t>Vesna Udović-Mrša</t>
  </si>
  <si>
    <t>prof. hrv. jezika</t>
  </si>
  <si>
    <t>2.h</t>
  </si>
  <si>
    <t>2.i</t>
  </si>
  <si>
    <t>1.i</t>
  </si>
  <si>
    <t>SONJA DOBOVIČEK (MARIJANA LUKENDA BLASICH)</t>
  </si>
  <si>
    <t>Tehnologija zanimanja : uredsko poslovanje</t>
  </si>
  <si>
    <t>1.g1, 2. g1, 3. g1</t>
  </si>
  <si>
    <t>2.,3. g1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</si>
</sst>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color indexed="8"/>
      <name val="MS Sans Serif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i/>
      <sz val="10"/>
      <color indexed="8"/>
      <name val="Arial Narrow"/>
      <family val="2"/>
      <charset val="238"/>
    </font>
    <font>
      <sz val="9"/>
      <name val="Arial Narrow"/>
      <family val="2"/>
      <charset val="238"/>
    </font>
    <font>
      <sz val="9"/>
      <color indexed="8"/>
      <name val="Arial Narrow"/>
      <family val="2"/>
      <charset val="238"/>
    </font>
    <font>
      <u/>
      <sz val="10"/>
      <color indexed="12"/>
      <name val="MS Sans Serif"/>
      <family val="2"/>
      <charset val="238"/>
    </font>
    <font>
      <b/>
      <sz val="9"/>
      <color indexed="8"/>
      <name val="Arial Narrow"/>
      <family val="2"/>
      <charset val="238"/>
    </font>
    <font>
      <i/>
      <sz val="10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0"/>
      <color indexed="17"/>
      <name val="Arial Narrow"/>
      <family val="2"/>
      <charset val="238"/>
    </font>
    <font>
      <b/>
      <sz val="10"/>
      <color indexed="48"/>
      <name val="Arial Narrow"/>
      <family val="2"/>
      <charset val="238"/>
    </font>
    <font>
      <i/>
      <sz val="9"/>
      <color indexed="8"/>
      <name val="Arial Narrow"/>
      <family val="2"/>
      <charset val="238"/>
    </font>
    <font>
      <b/>
      <sz val="9"/>
      <name val="Arial Narrow"/>
      <family val="2"/>
      <charset val="238"/>
    </font>
    <font>
      <u/>
      <sz val="10"/>
      <color theme="10"/>
      <name val="MS Sans Serif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theme="0"/>
      <name val="Arial Narrow"/>
      <family val="2"/>
      <charset val="238"/>
    </font>
    <font>
      <b/>
      <i/>
      <sz val="10"/>
      <color theme="0"/>
      <name val="Arial Narrow"/>
      <family val="2"/>
      <charset val="238"/>
    </font>
    <font>
      <u/>
      <sz val="10"/>
      <color theme="10"/>
      <name val="Arial Narrow"/>
      <family val="2"/>
      <charset val="238"/>
    </font>
    <font>
      <b/>
      <sz val="10"/>
      <color theme="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" fillId="0" borderId="0"/>
    <xf numFmtId="0" fontId="1" fillId="0" borderId="0"/>
  </cellStyleXfs>
  <cellXfs count="174">
    <xf numFmtId="0" fontId="0" fillId="0" borderId="0" xfId="0"/>
    <xf numFmtId="0" fontId="6" fillId="0" borderId="0" xfId="0" applyFont="1"/>
    <xf numFmtId="0" fontId="21" fillId="0" borderId="0" xfId="0" applyFont="1" applyAlignment="1">
      <alignment vertical="center"/>
    </xf>
    <xf numFmtId="0" fontId="21" fillId="0" borderId="0" xfId="0" applyFont="1"/>
    <xf numFmtId="0" fontId="5" fillId="0" borderId="0" xfId="0" applyFont="1" applyFill="1" applyBorder="1" applyAlignment="1"/>
    <xf numFmtId="0" fontId="5" fillId="3" borderId="0" xfId="0" applyFont="1" applyFill="1" applyBorder="1" applyAlignment="1"/>
    <xf numFmtId="0" fontId="6" fillId="3" borderId="0" xfId="0" applyFont="1" applyFill="1" applyBorder="1"/>
    <xf numFmtId="0" fontId="6" fillId="0" borderId="0" xfId="0" applyFont="1" applyAlignment="1">
      <alignment horizontal="right"/>
    </xf>
    <xf numFmtId="0" fontId="7" fillId="3" borderId="0" xfId="0" applyFont="1" applyFill="1" applyBorder="1"/>
    <xf numFmtId="0" fontId="12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textRotation="90"/>
    </xf>
    <xf numFmtId="0" fontId="22" fillId="4" borderId="1" xfId="0" applyFont="1" applyFill="1" applyBorder="1" applyAlignment="1">
      <alignment textRotation="90"/>
    </xf>
    <xf numFmtId="0" fontId="21" fillId="0" borderId="1" xfId="0" applyFont="1" applyBorder="1" applyAlignment="1" applyProtection="1">
      <alignment vertical="center" wrapText="1"/>
      <protection locked="0"/>
    </xf>
    <xf numFmtId="0" fontId="23" fillId="5" borderId="1" xfId="0" applyFont="1" applyFill="1" applyBorder="1" applyAlignment="1">
      <alignment vertical="center" textRotation="90"/>
    </xf>
    <xf numFmtId="0" fontId="22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left" textRotation="90"/>
    </xf>
    <xf numFmtId="0" fontId="21" fillId="6" borderId="1" xfId="0" applyFont="1" applyFill="1" applyBorder="1" applyAlignment="1">
      <alignment textRotation="90"/>
    </xf>
    <xf numFmtId="0" fontId="22" fillId="6" borderId="1" xfId="0" applyFont="1" applyFill="1" applyBorder="1" applyAlignment="1">
      <alignment textRotation="90"/>
    </xf>
    <xf numFmtId="0" fontId="21" fillId="6" borderId="1" xfId="0" applyFont="1" applyFill="1" applyBorder="1" applyAlignment="1">
      <alignment horizontal="center" vertical="center" textRotation="90" wrapText="1"/>
    </xf>
    <xf numFmtId="0" fontId="9" fillId="6" borderId="1" xfId="0" applyFont="1" applyFill="1" applyBorder="1" applyAlignment="1">
      <alignment horizontal="center" vertical="center" textRotation="90" wrapText="1"/>
    </xf>
    <xf numFmtId="49" fontId="11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right" vertical="center"/>
    </xf>
    <xf numFmtId="0" fontId="4" fillId="3" borderId="0" xfId="0" applyNumberFormat="1" applyFont="1" applyFill="1" applyBorder="1" applyAlignment="1" applyProtection="1">
      <alignment vertical="center"/>
    </xf>
    <xf numFmtId="0" fontId="5" fillId="0" borderId="1" xfId="0" applyFont="1" applyBorder="1" applyProtection="1">
      <protection locked="0"/>
    </xf>
    <xf numFmtId="0" fontId="6" fillId="0" borderId="1" xfId="0" applyFont="1" applyBorder="1" applyProtection="1">
      <protection locked="0"/>
    </xf>
    <xf numFmtId="3" fontId="5" fillId="3" borderId="1" xfId="0" applyNumberFormat="1" applyFont="1" applyFill="1" applyBorder="1" applyAlignment="1" applyProtection="1">
      <alignment horizontal="left"/>
      <protection locked="0"/>
    </xf>
    <xf numFmtId="0" fontId="6" fillId="6" borderId="1" xfId="0" applyFont="1" applyFill="1" applyBorder="1" applyAlignment="1" applyProtection="1">
      <alignment horizontal="left"/>
      <protection locked="0"/>
    </xf>
    <xf numFmtId="0" fontId="13" fillId="4" borderId="2" xfId="0" applyNumberFormat="1" applyFont="1" applyFill="1" applyBorder="1" applyAlignment="1" applyProtection="1">
      <alignment vertical="center"/>
    </xf>
    <xf numFmtId="49" fontId="13" fillId="5" borderId="3" xfId="0" applyNumberFormat="1" applyFont="1" applyFill="1" applyBorder="1" applyAlignment="1" applyProtection="1">
      <alignment vertical="center"/>
    </xf>
    <xf numFmtId="1" fontId="13" fillId="2" borderId="4" xfId="0" applyNumberFormat="1" applyFont="1" applyFill="1" applyBorder="1" applyAlignment="1" applyProtection="1">
      <alignment vertical="center"/>
    </xf>
    <xf numFmtId="1" fontId="13" fillId="2" borderId="5" xfId="0" applyNumberFormat="1" applyFont="1" applyFill="1" applyBorder="1" applyAlignment="1" applyProtection="1">
      <alignment vertical="center"/>
    </xf>
    <xf numFmtId="0" fontId="5" fillId="0" borderId="6" xfId="0" applyFont="1" applyBorder="1"/>
    <xf numFmtId="0" fontId="6" fillId="0" borderId="6" xfId="0" applyFont="1" applyBorder="1"/>
    <xf numFmtId="0" fontId="24" fillId="5" borderId="1" xfId="0" applyFont="1" applyFill="1" applyBorder="1" applyAlignment="1">
      <alignment vertical="center"/>
    </xf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center"/>
    </xf>
    <xf numFmtId="0" fontId="25" fillId="3" borderId="0" xfId="2" applyFont="1" applyFill="1" applyBorder="1" applyAlignment="1" applyProtection="1">
      <alignment horizontal="center"/>
    </xf>
    <xf numFmtId="0" fontId="7" fillId="3" borderId="0" xfId="0" applyFont="1" applyFill="1" applyBorder="1" applyAlignment="1">
      <alignment vertical="center"/>
    </xf>
    <xf numFmtId="0" fontId="5" fillId="3" borderId="0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 applyProtection="1">
      <alignment horizontal="left" vertical="center"/>
      <protection locked="0"/>
    </xf>
    <xf numFmtId="0" fontId="14" fillId="6" borderId="8" xfId="0" applyNumberFormat="1" applyFont="1" applyFill="1" applyBorder="1" applyAlignment="1" applyProtection="1">
      <alignment horizontal="right" vertical="center"/>
      <protection locked="0"/>
    </xf>
    <xf numFmtId="49" fontId="13" fillId="0" borderId="9" xfId="0" applyNumberFormat="1" applyFont="1" applyFill="1" applyBorder="1" applyAlignment="1" applyProtection="1">
      <alignment horizontal="center" vertical="center"/>
      <protection locked="0"/>
    </xf>
    <xf numFmtId="1" fontId="14" fillId="6" borderId="10" xfId="0" applyNumberFormat="1" applyFont="1" applyFill="1" applyBorder="1" applyAlignment="1" applyProtection="1">
      <alignment horizontal="right" vertical="center"/>
      <protection locked="0"/>
    </xf>
    <xf numFmtId="1" fontId="14" fillId="6" borderId="8" xfId="0" applyNumberFormat="1" applyFont="1" applyFill="1" applyBorder="1" applyAlignment="1" applyProtection="1">
      <alignment horizontal="right" vertical="center"/>
      <protection locked="0"/>
    </xf>
    <xf numFmtId="49" fontId="14" fillId="0" borderId="9" xfId="0" applyNumberFormat="1" applyFont="1" applyFill="1" applyBorder="1" applyAlignment="1" applyProtection="1">
      <alignment horizontal="center" vertical="center"/>
      <protection locked="0"/>
    </xf>
    <xf numFmtId="2" fontId="15" fillId="0" borderId="8" xfId="0" applyNumberFormat="1" applyFont="1" applyFill="1" applyBorder="1" applyAlignment="1" applyProtection="1">
      <alignment horizontal="right" vertical="center"/>
      <protection locked="0"/>
    </xf>
    <xf numFmtId="1" fontId="13" fillId="2" borderId="10" xfId="0" applyNumberFormat="1" applyFont="1" applyFill="1" applyBorder="1" applyAlignment="1" applyProtection="1">
      <alignment horizontal="right" vertical="center"/>
    </xf>
    <xf numFmtId="1" fontId="14" fillId="0" borderId="0" xfId="0" applyNumberFormat="1" applyFont="1" applyFill="1" applyBorder="1" applyAlignment="1">
      <alignment horizontal="right" vertical="center"/>
    </xf>
    <xf numFmtId="1" fontId="14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49" fontId="14" fillId="0" borderId="7" xfId="5" applyNumberFormat="1" applyFont="1" applyFill="1" applyBorder="1" applyAlignment="1" applyProtection="1">
      <alignment horizontal="left" vertical="center"/>
      <protection locked="0"/>
    </xf>
    <xf numFmtId="49" fontId="26" fillId="5" borderId="11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6" fillId="0" borderId="0" xfId="5" applyFont="1" applyFill="1" applyBorder="1" applyAlignment="1"/>
    <xf numFmtId="0" fontId="14" fillId="0" borderId="0" xfId="3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4" fillId="0" borderId="0" xfId="4" applyFont="1" applyFill="1" applyBorder="1"/>
    <xf numFmtId="0" fontId="14" fillId="0" borderId="0" xfId="0" applyFont="1" applyFill="1" applyBorder="1" applyAlignment="1" applyProtection="1">
      <alignment vertical="center"/>
    </xf>
    <xf numFmtId="0" fontId="6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5" applyFont="1" applyFill="1" applyBorder="1" applyAlignment="1">
      <alignment horizontal="left"/>
    </xf>
    <xf numFmtId="0" fontId="14" fillId="0" borderId="0" xfId="3" applyFont="1" applyFill="1" applyBorder="1" applyAlignment="1">
      <alignment horizontal="left"/>
    </xf>
    <xf numFmtId="0" fontId="14" fillId="0" borderId="0" xfId="4" applyFont="1" applyFill="1" applyBorder="1" applyAlignment="1">
      <alignment horizontal="left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3" borderId="6" xfId="0" applyFont="1" applyFill="1" applyBorder="1"/>
    <xf numFmtId="0" fontId="6" fillId="6" borderId="1" xfId="0" applyFont="1" applyFill="1" applyBorder="1" applyProtection="1">
      <protection locked="0"/>
    </xf>
    <xf numFmtId="0" fontId="1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21" fillId="0" borderId="0" xfId="0" applyFont="1" applyAlignment="1">
      <alignment horizontal="right"/>
    </xf>
    <xf numFmtId="0" fontId="26" fillId="5" borderId="12" xfId="0" applyFont="1" applyFill="1" applyBorder="1" applyAlignment="1"/>
    <xf numFmtId="0" fontId="26" fillId="5" borderId="13" xfId="0" applyFont="1" applyFill="1" applyBorder="1" applyAlignment="1"/>
    <xf numFmtId="0" fontId="26" fillId="0" borderId="0" xfId="0" applyFont="1" applyFill="1" applyBorder="1" applyAlignment="1">
      <alignment horizontal="left"/>
    </xf>
    <xf numFmtId="0" fontId="5" fillId="0" borderId="6" xfId="0" applyFont="1" applyBorder="1" applyAlignment="1"/>
    <xf numFmtId="0" fontId="6" fillId="0" borderId="1" xfId="0" applyFont="1" applyFill="1" applyBorder="1" applyProtection="1">
      <protection locked="0"/>
    </xf>
    <xf numFmtId="0" fontId="21" fillId="0" borderId="0" xfId="0" applyFont="1" applyAlignment="1">
      <alignment horizontal="right" wrapText="1"/>
    </xf>
    <xf numFmtId="0" fontId="6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Protection="1">
      <protection locked="0"/>
    </xf>
    <xf numFmtId="0" fontId="22" fillId="6" borderId="1" xfId="0" applyFont="1" applyFill="1" applyBorder="1" applyAlignment="1">
      <alignment horizontal="center" vertical="center" textRotation="90"/>
    </xf>
    <xf numFmtId="0" fontId="8" fillId="6" borderId="1" xfId="0" applyFont="1" applyFill="1" applyBorder="1" applyAlignment="1">
      <alignment horizontal="left" textRotation="90"/>
    </xf>
    <xf numFmtId="0" fontId="19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textRotation="90"/>
    </xf>
    <xf numFmtId="0" fontId="26" fillId="5" borderId="14" xfId="0" applyFont="1" applyFill="1" applyBorder="1" applyAlignment="1">
      <alignment horizontal="left"/>
    </xf>
    <xf numFmtId="0" fontId="26" fillId="5" borderId="15" xfId="0" applyFont="1" applyFill="1" applyBorder="1" applyAlignment="1">
      <alignment horizontal="left"/>
    </xf>
    <xf numFmtId="18" fontId="21" fillId="0" borderId="1" xfId="0" applyNumberFormat="1" applyFont="1" applyBorder="1" applyAlignment="1" applyProtection="1">
      <alignment vertical="center" wrapText="1"/>
      <protection locked="0"/>
    </xf>
    <xf numFmtId="2" fontId="26" fillId="5" borderId="18" xfId="0" applyNumberFormat="1" applyFont="1" applyFill="1" applyBorder="1" applyAlignment="1">
      <alignment horizontal="center" vertical="center"/>
    </xf>
    <xf numFmtId="2" fontId="26" fillId="5" borderId="19" xfId="0" applyNumberFormat="1" applyFont="1" applyFill="1" applyBorder="1" applyAlignment="1">
      <alignment horizontal="center" vertical="center"/>
    </xf>
    <xf numFmtId="2" fontId="26" fillId="5" borderId="20" xfId="0" applyNumberFormat="1" applyFont="1" applyFill="1" applyBorder="1" applyAlignment="1">
      <alignment horizontal="center" vertical="center"/>
    </xf>
    <xf numFmtId="2" fontId="13" fillId="6" borderId="21" xfId="0" applyNumberFormat="1" applyFont="1" applyFill="1" applyBorder="1" applyAlignment="1">
      <alignment horizontal="center" vertical="center" textRotation="90" wrapText="1"/>
    </xf>
    <xf numFmtId="2" fontId="13" fillId="6" borderId="22" xfId="0" applyNumberFormat="1" applyFont="1" applyFill="1" applyBorder="1" applyAlignment="1">
      <alignment horizontal="center" vertical="center" textRotation="90" wrapText="1"/>
    </xf>
    <xf numFmtId="2" fontId="26" fillId="5" borderId="23" xfId="0" applyNumberFormat="1" applyFont="1" applyFill="1" applyBorder="1" applyAlignment="1">
      <alignment horizontal="center" vertical="center"/>
    </xf>
    <xf numFmtId="2" fontId="26" fillId="5" borderId="24" xfId="0" applyNumberFormat="1" applyFont="1" applyFill="1" applyBorder="1" applyAlignment="1">
      <alignment horizontal="center" vertical="center"/>
    </xf>
    <xf numFmtId="2" fontId="13" fillId="0" borderId="21" xfId="0" applyNumberFormat="1" applyFont="1" applyFill="1" applyBorder="1" applyAlignment="1">
      <alignment horizontal="center" vertical="center" textRotation="90" wrapText="1"/>
    </xf>
    <xf numFmtId="2" fontId="13" fillId="0" borderId="22" xfId="0" applyNumberFormat="1" applyFont="1" applyFill="1" applyBorder="1" applyAlignment="1">
      <alignment horizontal="center" vertical="center" textRotation="90" wrapText="1"/>
    </xf>
    <xf numFmtId="49" fontId="13" fillId="0" borderId="25" xfId="0" applyNumberFormat="1" applyFont="1" applyFill="1" applyBorder="1" applyAlignment="1">
      <alignment horizontal="center" vertical="center" textRotation="90" wrapText="1"/>
    </xf>
    <xf numFmtId="49" fontId="13" fillId="0" borderId="26" xfId="0" applyNumberFormat="1" applyFont="1" applyFill="1" applyBorder="1" applyAlignment="1">
      <alignment horizontal="center" vertical="center" textRotation="90" wrapText="1"/>
    </xf>
    <xf numFmtId="49" fontId="13" fillId="6" borderId="25" xfId="0" applyNumberFormat="1" applyFont="1" applyFill="1" applyBorder="1" applyAlignment="1">
      <alignment horizontal="center" vertical="center" textRotation="90" wrapText="1"/>
    </xf>
    <xf numFmtId="49" fontId="13" fillId="6" borderId="26" xfId="0" applyNumberFormat="1" applyFont="1" applyFill="1" applyBorder="1" applyAlignment="1">
      <alignment horizontal="center" vertical="center" textRotation="90" wrapText="1"/>
    </xf>
    <xf numFmtId="49" fontId="14" fillId="0" borderId="31" xfId="0" applyNumberFormat="1" applyFont="1" applyFill="1" applyBorder="1" applyAlignment="1">
      <alignment horizontal="center" vertical="center" textRotation="90" wrapText="1"/>
    </xf>
    <xf numFmtId="49" fontId="14" fillId="0" borderId="32" xfId="0" applyNumberFormat="1" applyFont="1" applyFill="1" applyBorder="1" applyAlignment="1">
      <alignment horizontal="center" vertical="center" textRotation="90" wrapText="1"/>
    </xf>
    <xf numFmtId="0" fontId="5" fillId="6" borderId="14" xfId="0" applyFont="1" applyFill="1" applyBorder="1" applyAlignment="1" applyProtection="1">
      <alignment horizontal="left"/>
      <protection locked="0"/>
    </xf>
    <xf numFmtId="0" fontId="5" fillId="6" borderId="27" xfId="0" applyFont="1" applyFill="1" applyBorder="1" applyAlignment="1" applyProtection="1">
      <alignment horizontal="left"/>
      <protection locked="0"/>
    </xf>
    <xf numFmtId="0" fontId="5" fillId="6" borderId="15" xfId="0" applyFont="1" applyFill="1" applyBorder="1" applyAlignment="1" applyProtection="1">
      <alignment horizontal="left"/>
      <protection locked="0"/>
    </xf>
    <xf numFmtId="0" fontId="5" fillId="3" borderId="14" xfId="0" applyFont="1" applyFill="1" applyBorder="1" applyAlignment="1" applyProtection="1">
      <alignment horizontal="left"/>
      <protection locked="0"/>
    </xf>
    <xf numFmtId="0" fontId="5" fillId="3" borderId="27" xfId="0" applyFont="1" applyFill="1" applyBorder="1" applyAlignment="1" applyProtection="1">
      <alignment horizontal="left"/>
      <protection locked="0"/>
    </xf>
    <xf numFmtId="0" fontId="5" fillId="3" borderId="15" xfId="0" applyFont="1" applyFill="1" applyBorder="1" applyAlignment="1" applyProtection="1">
      <alignment horizontal="left"/>
      <protection locked="0"/>
    </xf>
    <xf numFmtId="0" fontId="26" fillId="5" borderId="14" xfId="0" applyFont="1" applyFill="1" applyBorder="1" applyAlignment="1" applyProtection="1">
      <alignment horizontal="left"/>
      <protection locked="0"/>
    </xf>
    <xf numFmtId="0" fontId="26" fillId="5" borderId="27" xfId="0" applyFont="1" applyFill="1" applyBorder="1" applyAlignment="1" applyProtection="1">
      <alignment horizontal="left"/>
      <protection locked="0"/>
    </xf>
    <xf numFmtId="0" fontId="26" fillId="5" borderId="15" xfId="0" applyFont="1" applyFill="1" applyBorder="1" applyAlignment="1" applyProtection="1">
      <alignment horizontal="left"/>
      <protection locked="0"/>
    </xf>
    <xf numFmtId="1" fontId="5" fillId="6" borderId="14" xfId="0" applyNumberFormat="1" applyFont="1" applyFill="1" applyBorder="1" applyAlignment="1" applyProtection="1">
      <alignment horizontal="left"/>
      <protection locked="0"/>
    </xf>
    <xf numFmtId="1" fontId="5" fillId="6" borderId="27" xfId="0" applyNumberFormat="1" applyFont="1" applyFill="1" applyBorder="1" applyAlignment="1" applyProtection="1">
      <alignment horizontal="left"/>
      <protection locked="0"/>
    </xf>
    <xf numFmtId="1" fontId="5" fillId="6" borderId="15" xfId="0" applyNumberFormat="1" applyFont="1" applyFill="1" applyBorder="1" applyAlignment="1" applyProtection="1">
      <alignment horizontal="left"/>
      <protection locked="0"/>
    </xf>
    <xf numFmtId="0" fontId="13" fillId="0" borderId="14" xfId="0" applyFont="1" applyFill="1" applyBorder="1" applyAlignment="1" applyProtection="1">
      <alignment horizontal="left"/>
      <protection locked="0"/>
    </xf>
    <xf numFmtId="0" fontId="13" fillId="0" borderId="27" xfId="0" applyFont="1" applyFill="1" applyBorder="1" applyAlignment="1" applyProtection="1">
      <alignment horizontal="left"/>
      <protection locked="0"/>
    </xf>
    <xf numFmtId="0" fontId="13" fillId="0" borderId="15" xfId="0" applyFont="1" applyFill="1" applyBorder="1" applyAlignment="1" applyProtection="1">
      <alignment horizontal="left"/>
      <protection locked="0"/>
    </xf>
    <xf numFmtId="49" fontId="13" fillId="0" borderId="28" xfId="0" applyNumberFormat="1" applyFont="1" applyFill="1" applyBorder="1" applyAlignment="1">
      <alignment horizontal="center" vertical="center" wrapText="1"/>
    </xf>
    <xf numFmtId="49" fontId="13" fillId="0" borderId="29" xfId="0" applyNumberFormat="1" applyFont="1" applyFill="1" applyBorder="1" applyAlignment="1">
      <alignment horizontal="center" vertical="center" wrapText="1"/>
    </xf>
    <xf numFmtId="49" fontId="13" fillId="0" borderId="30" xfId="0" applyNumberFormat="1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left"/>
    </xf>
    <xf numFmtId="0" fontId="26" fillId="5" borderId="15" xfId="0" applyFont="1" applyFill="1" applyBorder="1" applyAlignment="1">
      <alignment horizontal="left"/>
    </xf>
    <xf numFmtId="0" fontId="26" fillId="5" borderId="1" xfId="0" applyFont="1" applyFill="1" applyBorder="1" applyAlignment="1">
      <alignment horizontal="left"/>
    </xf>
    <xf numFmtId="0" fontId="5" fillId="0" borderId="6" xfId="0" applyFont="1" applyBorder="1" applyAlignment="1">
      <alignment horizontal="left" vertical="center" wrapText="1"/>
    </xf>
    <xf numFmtId="0" fontId="26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/>
    </xf>
    <xf numFmtId="0" fontId="23" fillId="5" borderId="1" xfId="0" applyFont="1" applyFill="1" applyBorder="1" applyAlignment="1">
      <alignment horizontal="center" vertical="center" textRotation="90"/>
    </xf>
    <xf numFmtId="0" fontId="23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textRotation="90" wrapText="1"/>
    </xf>
    <xf numFmtId="0" fontId="22" fillId="4" borderId="1" xfId="0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3" fillId="5" borderId="12" xfId="0" applyFont="1" applyFill="1" applyBorder="1" applyAlignment="1">
      <alignment horizontal="center" vertical="center"/>
    </xf>
    <xf numFmtId="0" fontId="23" fillId="5" borderId="33" xfId="0" applyFont="1" applyFill="1" applyBorder="1" applyAlignment="1">
      <alignment horizontal="center" vertical="center"/>
    </xf>
    <xf numFmtId="0" fontId="21" fillId="6" borderId="12" xfId="0" applyFont="1" applyFill="1" applyBorder="1" applyAlignment="1" applyProtection="1">
      <alignment horizontal="center" vertical="center" wrapText="1"/>
      <protection locked="0"/>
    </xf>
    <xf numFmtId="0" fontId="21" fillId="6" borderId="17" xfId="0" applyFont="1" applyFill="1" applyBorder="1" applyAlignment="1" applyProtection="1">
      <alignment horizontal="center" vertical="center" wrapText="1"/>
      <protection locked="0"/>
    </xf>
    <xf numFmtId="0" fontId="26" fillId="5" borderId="27" xfId="0" applyFont="1" applyFill="1" applyBorder="1" applyAlignment="1">
      <alignment horizontal="left"/>
    </xf>
    <xf numFmtId="0" fontId="21" fillId="6" borderId="1" xfId="0" applyFont="1" applyFill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1" fillId="0" borderId="33" xfId="0" applyFont="1" applyBorder="1" applyAlignment="1" applyProtection="1">
      <alignment horizontal="center" vertical="center" wrapText="1"/>
      <protection locked="0"/>
    </xf>
    <xf numFmtId="0" fontId="21" fillId="6" borderId="33" xfId="0" applyFont="1" applyFill="1" applyBorder="1" applyAlignment="1" applyProtection="1">
      <alignment horizontal="center" vertical="center" wrapText="1"/>
      <protection locked="0"/>
    </xf>
    <xf numFmtId="0" fontId="22" fillId="0" borderId="33" xfId="0" applyFont="1" applyFill="1" applyBorder="1" applyAlignment="1" applyProtection="1">
      <alignment horizontal="center" vertical="center" wrapText="1"/>
      <protection locked="0"/>
    </xf>
    <xf numFmtId="0" fontId="26" fillId="5" borderId="13" xfId="0" applyFont="1" applyFill="1" applyBorder="1" applyAlignment="1">
      <alignment horizontal="left" vertical="center"/>
    </xf>
    <xf numFmtId="0" fontId="26" fillId="5" borderId="34" xfId="0" applyFont="1" applyFill="1" applyBorder="1" applyAlignment="1">
      <alignment horizontal="left" vertical="center"/>
    </xf>
    <xf numFmtId="0" fontId="26" fillId="5" borderId="35" xfId="0" applyFont="1" applyFill="1" applyBorder="1" applyAlignment="1">
      <alignment horizontal="left" vertical="center"/>
    </xf>
    <xf numFmtId="0" fontId="26" fillId="5" borderId="36" xfId="0" applyFont="1" applyFill="1" applyBorder="1" applyAlignment="1">
      <alignment horizontal="left" vertical="center"/>
    </xf>
    <xf numFmtId="0" fontId="26" fillId="5" borderId="35" xfId="0" applyFont="1" applyFill="1" applyBorder="1" applyAlignment="1">
      <alignment horizontal="center"/>
    </xf>
    <xf numFmtId="0" fontId="26" fillId="5" borderId="37" xfId="0" applyFont="1" applyFill="1" applyBorder="1" applyAlignment="1">
      <alignment horizontal="center"/>
    </xf>
    <xf numFmtId="0" fontId="26" fillId="5" borderId="14" xfId="0" applyFont="1" applyFill="1" applyBorder="1" applyAlignment="1">
      <alignment horizontal="center"/>
    </xf>
    <xf numFmtId="0" fontId="26" fillId="5" borderId="15" xfId="0" applyFont="1" applyFill="1" applyBorder="1" applyAlignment="1">
      <alignment horizontal="center"/>
    </xf>
    <xf numFmtId="0" fontId="26" fillId="5" borderId="16" xfId="0" applyFont="1" applyFill="1" applyBorder="1" applyAlignment="1">
      <alignment horizontal="left"/>
    </xf>
    <xf numFmtId="0" fontId="26" fillId="5" borderId="0" xfId="0" applyFont="1" applyFill="1" applyBorder="1" applyAlignment="1">
      <alignment horizontal="left"/>
    </xf>
    <xf numFmtId="0" fontId="13" fillId="6" borderId="1" xfId="0" applyFont="1" applyFill="1" applyBorder="1" applyAlignment="1" applyProtection="1">
      <alignment horizontal="left"/>
      <protection locked="0"/>
    </xf>
  </cellXfs>
  <cellStyles count="7">
    <cellStyle name="Hiperveza" xfId="2" builtinId="8"/>
    <cellStyle name="Hiperveza 2" xfId="1"/>
    <cellStyle name="Normal_14_Mišljenje Ureda na Plan upisa za 2004-2005 ODSTUPANJA" xfId="3"/>
    <cellStyle name="Normal_20_Medimurska zupanija tablica-upisi" xfId="4"/>
    <cellStyle name="Normal_Query1" xfId="5"/>
    <cellStyle name="Normalno" xfId="0" builtinId="0"/>
    <cellStyle name="Obično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indexed="12"/>
  </sheetPr>
  <dimension ref="A1:AV224"/>
  <sheetViews>
    <sheetView showGridLines="0" topLeftCell="A16" zoomScaleNormal="100" workbookViewId="0">
      <selection activeCell="A33" sqref="A33"/>
    </sheetView>
  </sheetViews>
  <sheetFormatPr defaultColWidth="9.140625" defaultRowHeight="12.75" x14ac:dyDescent="0.2"/>
  <cols>
    <col min="1" max="1" width="24.85546875" style="1" customWidth="1"/>
    <col min="2" max="2" width="4.42578125" style="1" customWidth="1"/>
    <col min="3" max="3" width="4.85546875" style="1" customWidth="1"/>
    <col min="4" max="4" width="5" style="1" customWidth="1"/>
    <col min="5" max="5" width="4.7109375" style="1" customWidth="1"/>
    <col min="6" max="6" width="5.28515625" style="1" customWidth="1"/>
    <col min="7" max="7" width="5.85546875" style="1" customWidth="1"/>
    <col min="8" max="8" width="4.5703125" style="1" customWidth="1"/>
    <col min="9" max="9" width="5.140625" style="1" customWidth="1"/>
    <col min="10" max="10" width="5.85546875" style="1" customWidth="1"/>
    <col min="11" max="11" width="4.42578125" style="1" customWidth="1"/>
    <col min="12" max="12" width="5" style="1" customWidth="1"/>
    <col min="13" max="14" width="5.85546875" style="1" customWidth="1"/>
    <col min="15" max="15" width="5.140625" style="1" customWidth="1"/>
    <col min="16" max="16" width="4.85546875" style="1" customWidth="1"/>
    <col min="17" max="17" width="9" style="1" hidden="1" customWidth="1"/>
    <col min="18" max="18" width="7.5703125" style="1" hidden="1" customWidth="1"/>
    <col min="19" max="19" width="4.5703125" style="1" hidden="1" customWidth="1"/>
    <col min="20" max="20" width="7.28515625" style="1" hidden="1" customWidth="1"/>
    <col min="21" max="21" width="9.28515625" style="1" hidden="1" customWidth="1"/>
    <col min="22" max="22" width="10" style="1" hidden="1" customWidth="1"/>
    <col min="23" max="34" width="18.7109375" style="1" hidden="1" customWidth="1"/>
    <col min="35" max="35" width="32.140625" style="1" hidden="1" customWidth="1"/>
    <col min="36" max="36" width="18.7109375" style="1" hidden="1" customWidth="1"/>
    <col min="37" max="37" width="22.28515625" style="1" hidden="1" customWidth="1"/>
    <col min="38" max="38" width="18.7109375" style="1" hidden="1" customWidth="1"/>
    <col min="39" max="39" width="6.140625" style="1" customWidth="1"/>
    <col min="40" max="40" width="6.5703125" style="1" customWidth="1"/>
    <col min="41" max="16384" width="9.140625" style="1"/>
  </cols>
  <sheetData>
    <row r="1" spans="1:38" ht="15" customHeight="1" x14ac:dyDescent="0.2">
      <c r="A1" s="33" t="s">
        <v>107</v>
      </c>
      <c r="B1" s="34"/>
      <c r="C1" s="34"/>
      <c r="D1" s="34"/>
      <c r="E1" s="34"/>
      <c r="F1" s="34"/>
      <c r="G1" s="34"/>
      <c r="H1" s="34"/>
      <c r="I1" s="34"/>
    </row>
    <row r="3" spans="1:38" ht="13.5" customHeight="1" x14ac:dyDescent="0.2">
      <c r="A3" s="35" t="s">
        <v>9</v>
      </c>
      <c r="B3" s="122" t="s">
        <v>168</v>
      </c>
      <c r="C3" s="123"/>
      <c r="D3" s="123"/>
      <c r="E3" s="123"/>
      <c r="F3" s="123"/>
      <c r="G3" s="123"/>
      <c r="H3" s="123"/>
      <c r="I3" s="124"/>
      <c r="J3" s="5"/>
      <c r="K3" s="5"/>
      <c r="L3" s="5"/>
      <c r="M3" s="5"/>
      <c r="N3" s="5"/>
      <c r="O3" s="5"/>
      <c r="P3" s="5"/>
      <c r="V3" s="35" t="s">
        <v>9</v>
      </c>
      <c r="W3" s="35" t="s">
        <v>115</v>
      </c>
      <c r="X3" s="35" t="s">
        <v>73</v>
      </c>
      <c r="Y3" s="35" t="s">
        <v>84</v>
      </c>
      <c r="Z3" s="35" t="s">
        <v>72</v>
      </c>
      <c r="AA3" s="35" t="s">
        <v>66</v>
      </c>
      <c r="AB3" s="35" t="s">
        <v>67</v>
      </c>
      <c r="AC3" s="35" t="s">
        <v>135</v>
      </c>
      <c r="AD3" s="35" t="s">
        <v>45</v>
      </c>
      <c r="AE3" s="35" t="s">
        <v>46</v>
      </c>
      <c r="AF3" s="35" t="s">
        <v>48</v>
      </c>
      <c r="AG3" s="35" t="s">
        <v>8</v>
      </c>
      <c r="AH3" s="35" t="s">
        <v>10</v>
      </c>
      <c r="AI3" s="85" t="s">
        <v>49</v>
      </c>
      <c r="AJ3" s="85" t="s">
        <v>54</v>
      </c>
      <c r="AK3" s="85" t="s">
        <v>57</v>
      </c>
      <c r="AL3" s="86" t="s">
        <v>142</v>
      </c>
    </row>
    <row r="4" spans="1:38" x14ac:dyDescent="0.2">
      <c r="A4" s="35" t="s">
        <v>115</v>
      </c>
      <c r="B4" s="128" t="s">
        <v>169</v>
      </c>
      <c r="C4" s="129"/>
      <c r="D4" s="129"/>
      <c r="E4" s="129"/>
      <c r="F4" s="129"/>
      <c r="G4" s="129"/>
      <c r="H4" s="129"/>
      <c r="I4" s="130"/>
      <c r="J4" s="5"/>
      <c r="K4" s="5"/>
      <c r="L4" s="5"/>
      <c r="M4" s="5"/>
      <c r="N4" s="5"/>
      <c r="O4" s="5"/>
      <c r="P4" s="5"/>
      <c r="V4" s="1" t="str">
        <f>NazivSkole</f>
        <v>Ekonomska škola Mije Mirkovića Rijeka</v>
      </c>
      <c r="W4" s="1" t="str">
        <f>SifraSkole</f>
        <v>08-071-505</v>
      </c>
      <c r="X4" s="1" t="str">
        <f>VrstaSkole</f>
        <v>strukovna</v>
      </c>
      <c r="Y4" s="1" t="str">
        <f>Osnivac</f>
        <v>državna</v>
      </c>
      <c r="Z4" s="1" t="str">
        <f>Zupanija</f>
        <v>Primorsko-goranska</v>
      </c>
      <c r="AA4" s="51" t="str">
        <f>GradMjesto</f>
        <v>Rijeka</v>
      </c>
      <c r="AB4" s="1">
        <f>PostanskiBroj</f>
        <v>51000</v>
      </c>
      <c r="AC4" s="1" t="str">
        <f>Ulica</f>
        <v>Ivana Filipovića 2</v>
      </c>
      <c r="AD4" s="1" t="str">
        <f>Telefon</f>
        <v>051/214-457</v>
      </c>
      <c r="AE4" s="1" t="str">
        <f>Fax</f>
        <v>051/2014-457</v>
      </c>
      <c r="AF4" s="1" t="str">
        <f>Email</f>
        <v>ekmm@ss-ekonomska-mmirkovica-ri.skole.hr</v>
      </c>
      <c r="AG4" s="1" t="str">
        <f>Ravnatelj</f>
        <v>Laura Grubišić, prof.reh.</v>
      </c>
      <c r="AH4" s="1">
        <f>Mob</f>
        <v>915427280</v>
      </c>
      <c r="AI4" s="1">
        <f>Povrsina</f>
        <v>4407</v>
      </c>
      <c r="AJ4" s="1" t="str">
        <f>Grijanje</f>
        <v>odaberite</v>
      </c>
      <c r="AK4" s="1" t="str">
        <f>Prostor</f>
        <v>ne</v>
      </c>
      <c r="AL4" s="1">
        <f>Smjena</f>
        <v>2</v>
      </c>
    </row>
    <row r="5" spans="1:38" x14ac:dyDescent="0.2">
      <c r="A5" s="35" t="s">
        <v>73</v>
      </c>
      <c r="B5" s="116" t="s">
        <v>82</v>
      </c>
      <c r="C5" s="117"/>
      <c r="D5" s="117"/>
      <c r="E5" s="117"/>
      <c r="F5" s="117"/>
      <c r="G5" s="117"/>
      <c r="H5" s="117"/>
      <c r="I5" s="118"/>
      <c r="J5" s="5"/>
      <c r="K5" s="5"/>
      <c r="L5" s="5"/>
      <c r="M5" s="5"/>
      <c r="N5" s="5"/>
      <c r="O5" s="5"/>
      <c r="P5" s="5"/>
    </row>
    <row r="6" spans="1:38" x14ac:dyDescent="0.2">
      <c r="A6" s="35" t="s">
        <v>84</v>
      </c>
      <c r="B6" s="116" t="s">
        <v>77</v>
      </c>
      <c r="C6" s="117"/>
      <c r="D6" s="117"/>
      <c r="E6" s="117"/>
      <c r="F6" s="117"/>
      <c r="G6" s="117"/>
      <c r="H6" s="117"/>
      <c r="I6" s="118"/>
      <c r="J6" s="5"/>
      <c r="K6" s="5"/>
      <c r="L6" s="5"/>
      <c r="M6" s="5"/>
      <c r="N6" s="5"/>
      <c r="O6" s="5"/>
      <c r="P6" s="5"/>
    </row>
    <row r="7" spans="1:38" x14ac:dyDescent="0.2">
      <c r="A7" s="35" t="s">
        <v>72</v>
      </c>
      <c r="B7" s="125" t="s">
        <v>92</v>
      </c>
      <c r="C7" s="126"/>
      <c r="D7" s="126"/>
      <c r="E7" s="126"/>
      <c r="F7" s="126"/>
      <c r="G7" s="126"/>
      <c r="H7" s="126"/>
      <c r="I7" s="127"/>
      <c r="J7" s="5"/>
      <c r="K7" s="5"/>
      <c r="L7" s="5"/>
      <c r="M7" s="5"/>
      <c r="N7" s="5"/>
      <c r="O7" s="5"/>
      <c r="P7" s="5"/>
    </row>
    <row r="8" spans="1:38" x14ac:dyDescent="0.2">
      <c r="A8" s="35" t="s">
        <v>66</v>
      </c>
      <c r="B8" s="119" t="s">
        <v>170</v>
      </c>
      <c r="C8" s="120"/>
      <c r="D8" s="120"/>
      <c r="E8" s="120"/>
      <c r="F8" s="120"/>
      <c r="G8" s="120"/>
      <c r="H8" s="120"/>
      <c r="I8" s="121"/>
      <c r="J8" s="36"/>
      <c r="K8" s="36"/>
      <c r="L8" s="36"/>
      <c r="M8" s="36"/>
      <c r="N8" s="36"/>
      <c r="O8" s="36"/>
      <c r="P8" s="36"/>
    </row>
    <row r="9" spans="1:38" x14ac:dyDescent="0.2">
      <c r="A9" s="35" t="s">
        <v>67</v>
      </c>
      <c r="B9" s="119">
        <v>51000</v>
      </c>
      <c r="C9" s="120"/>
      <c r="D9" s="120"/>
      <c r="E9" s="120"/>
      <c r="F9" s="120"/>
      <c r="G9" s="120"/>
      <c r="H9" s="120"/>
      <c r="I9" s="121"/>
      <c r="J9" s="36"/>
      <c r="K9" s="36"/>
      <c r="L9" s="36"/>
      <c r="M9" s="36"/>
      <c r="N9" s="36"/>
      <c r="O9" s="36"/>
      <c r="P9" s="36"/>
    </row>
    <row r="10" spans="1:38" x14ac:dyDescent="0.2">
      <c r="A10" s="35" t="s">
        <v>135</v>
      </c>
      <c r="B10" s="119" t="s">
        <v>171</v>
      </c>
      <c r="C10" s="120"/>
      <c r="D10" s="120"/>
      <c r="E10" s="120"/>
      <c r="F10" s="120"/>
      <c r="G10" s="120"/>
      <c r="H10" s="120"/>
      <c r="I10" s="121"/>
      <c r="J10" s="36"/>
      <c r="K10" s="36"/>
      <c r="L10" s="36"/>
      <c r="M10" s="36"/>
      <c r="N10" s="36"/>
      <c r="O10" s="36"/>
      <c r="P10" s="36"/>
    </row>
    <row r="11" spans="1:38" x14ac:dyDescent="0.2">
      <c r="A11" s="35" t="s">
        <v>45</v>
      </c>
      <c r="B11" s="119" t="s">
        <v>172</v>
      </c>
      <c r="C11" s="120"/>
      <c r="D11" s="120"/>
      <c r="E11" s="120"/>
      <c r="F11" s="120"/>
      <c r="G11" s="120"/>
      <c r="H11" s="120"/>
      <c r="I11" s="121"/>
      <c r="J11" s="37"/>
      <c r="K11" s="37"/>
      <c r="L11" s="37"/>
      <c r="M11" s="37"/>
      <c r="N11" s="37"/>
      <c r="O11" s="38"/>
      <c r="P11" s="37"/>
    </row>
    <row r="12" spans="1:38" x14ac:dyDescent="0.2">
      <c r="A12" s="35" t="s">
        <v>46</v>
      </c>
      <c r="B12" s="119" t="s">
        <v>173</v>
      </c>
      <c r="C12" s="120"/>
      <c r="D12" s="120"/>
      <c r="E12" s="120"/>
      <c r="F12" s="120"/>
      <c r="G12" s="120"/>
      <c r="H12" s="120"/>
      <c r="I12" s="121"/>
      <c r="J12" s="37"/>
      <c r="K12" s="37"/>
      <c r="L12" s="37"/>
      <c r="M12" s="37"/>
      <c r="N12" s="37"/>
      <c r="O12" s="38"/>
      <c r="P12" s="37"/>
    </row>
    <row r="13" spans="1:38" x14ac:dyDescent="0.2">
      <c r="A13" s="35" t="s">
        <v>48</v>
      </c>
      <c r="B13" s="119" t="s">
        <v>174</v>
      </c>
      <c r="C13" s="120"/>
      <c r="D13" s="120"/>
      <c r="E13" s="120"/>
      <c r="F13" s="120"/>
      <c r="G13" s="120"/>
      <c r="H13" s="120"/>
      <c r="I13" s="121"/>
      <c r="J13" s="37"/>
      <c r="K13" s="37"/>
      <c r="L13" s="37"/>
      <c r="M13" s="37"/>
      <c r="N13" s="37"/>
      <c r="O13" s="38"/>
      <c r="P13" s="37"/>
    </row>
    <row r="14" spans="1:38" x14ac:dyDescent="0.2">
      <c r="A14" s="35" t="s">
        <v>8</v>
      </c>
      <c r="B14" s="119" t="s">
        <v>175</v>
      </c>
      <c r="C14" s="120"/>
      <c r="D14" s="120"/>
      <c r="E14" s="120"/>
      <c r="F14" s="120"/>
      <c r="G14" s="120"/>
      <c r="H14" s="120"/>
      <c r="I14" s="121"/>
      <c r="J14" s="36"/>
      <c r="K14" s="36"/>
      <c r="L14" s="36"/>
      <c r="M14" s="36"/>
      <c r="N14" s="36"/>
      <c r="O14" s="36"/>
      <c r="P14" s="36"/>
    </row>
    <row r="15" spans="1:38" x14ac:dyDescent="0.2">
      <c r="A15" s="35" t="s">
        <v>10</v>
      </c>
      <c r="B15" s="119">
        <v>915427280</v>
      </c>
      <c r="C15" s="120"/>
      <c r="D15" s="120"/>
      <c r="E15" s="120"/>
      <c r="F15" s="120"/>
      <c r="G15" s="120"/>
      <c r="H15" s="120"/>
      <c r="I15" s="121"/>
      <c r="J15" s="36"/>
      <c r="K15" s="36"/>
      <c r="L15" s="36"/>
      <c r="M15" s="36"/>
      <c r="N15" s="36"/>
      <c r="O15" s="36"/>
      <c r="P15" s="36"/>
    </row>
    <row r="16" spans="1:38" x14ac:dyDescent="0.2">
      <c r="A16" s="39"/>
      <c r="B16" s="40"/>
      <c r="C16" s="40"/>
      <c r="D16" s="40"/>
      <c r="E16" s="40"/>
      <c r="F16" s="40"/>
      <c r="G16" s="40"/>
      <c r="H16" s="40"/>
      <c r="I16" s="40"/>
      <c r="J16" s="36"/>
      <c r="K16" s="36"/>
      <c r="L16" s="36"/>
      <c r="M16" s="36"/>
      <c r="N16" s="36"/>
      <c r="O16" s="36"/>
      <c r="P16" s="36"/>
    </row>
    <row r="17" spans="1:48" ht="8.25" customHeight="1" x14ac:dyDescent="0.2"/>
    <row r="18" spans="1:48" x14ac:dyDescent="0.2">
      <c r="A18" s="76" t="s">
        <v>108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1:48" ht="13.5" thickBot="1" x14ac:dyDescent="0.25">
      <c r="A19" s="41"/>
    </row>
    <row r="20" spans="1:48" ht="12.75" customHeight="1" x14ac:dyDescent="0.2">
      <c r="A20" s="131" t="s">
        <v>7</v>
      </c>
      <c r="B20" s="101" t="s">
        <v>11</v>
      </c>
      <c r="C20" s="102"/>
      <c r="D20" s="103"/>
      <c r="E20" s="101" t="s">
        <v>6</v>
      </c>
      <c r="F20" s="102"/>
      <c r="G20" s="103"/>
      <c r="H20" s="101" t="s">
        <v>5</v>
      </c>
      <c r="I20" s="102"/>
      <c r="J20" s="103"/>
      <c r="K20" s="101" t="s">
        <v>4</v>
      </c>
      <c r="L20" s="102"/>
      <c r="M20" s="103"/>
      <c r="N20" s="101" t="s">
        <v>154</v>
      </c>
      <c r="O20" s="102"/>
      <c r="P20" s="103"/>
      <c r="AM20" s="106" t="s">
        <v>0</v>
      </c>
      <c r="AN20" s="107"/>
    </row>
    <row r="21" spans="1:48" ht="12.75" customHeight="1" x14ac:dyDescent="0.2">
      <c r="A21" s="132"/>
      <c r="B21" s="104" t="s">
        <v>47</v>
      </c>
      <c r="C21" s="114" t="s">
        <v>3</v>
      </c>
      <c r="D21" s="112" t="s">
        <v>65</v>
      </c>
      <c r="E21" s="104" t="s">
        <v>47</v>
      </c>
      <c r="F21" s="114" t="s">
        <v>3</v>
      </c>
      <c r="G21" s="112" t="s">
        <v>65</v>
      </c>
      <c r="H21" s="104" t="s">
        <v>47</v>
      </c>
      <c r="I21" s="114" t="s">
        <v>3</v>
      </c>
      <c r="J21" s="112" t="s">
        <v>65</v>
      </c>
      <c r="K21" s="104" t="s">
        <v>47</v>
      </c>
      <c r="L21" s="114" t="s">
        <v>3</v>
      </c>
      <c r="M21" s="112" t="s">
        <v>65</v>
      </c>
      <c r="N21" s="104" t="s">
        <v>47</v>
      </c>
      <c r="O21" s="114" t="s">
        <v>3</v>
      </c>
      <c r="P21" s="112" t="s">
        <v>65</v>
      </c>
      <c r="AI21" s="42"/>
      <c r="AJ21" s="42"/>
      <c r="AK21" s="42"/>
      <c r="AL21" s="42"/>
      <c r="AM21" s="108" t="s">
        <v>2</v>
      </c>
      <c r="AN21" s="110" t="s">
        <v>1</v>
      </c>
    </row>
    <row r="22" spans="1:48" s="42" customFormat="1" ht="77.25" customHeight="1" x14ac:dyDescent="0.2">
      <c r="A22" s="133"/>
      <c r="B22" s="105"/>
      <c r="C22" s="115"/>
      <c r="D22" s="113"/>
      <c r="E22" s="105"/>
      <c r="F22" s="115"/>
      <c r="G22" s="113"/>
      <c r="H22" s="105"/>
      <c r="I22" s="115"/>
      <c r="J22" s="113"/>
      <c r="K22" s="105"/>
      <c r="L22" s="115"/>
      <c r="M22" s="113"/>
      <c r="N22" s="105"/>
      <c r="O22" s="115"/>
      <c r="P22" s="113"/>
      <c r="Q22" s="42" t="s">
        <v>85</v>
      </c>
      <c r="R22" s="42" t="s">
        <v>72</v>
      </c>
      <c r="S22" s="42" t="s">
        <v>86</v>
      </c>
      <c r="T22" s="42" t="s">
        <v>74</v>
      </c>
      <c r="U22" s="42" t="s">
        <v>73</v>
      </c>
      <c r="V22" s="42" t="s">
        <v>115</v>
      </c>
      <c r="AI22" s="53"/>
      <c r="AJ22" s="53"/>
      <c r="AK22" s="53"/>
      <c r="AL22" s="53"/>
      <c r="AM22" s="109"/>
      <c r="AN22" s="111"/>
    </row>
    <row r="23" spans="1:48" s="42" customFormat="1" ht="15" customHeight="1" x14ac:dyDescent="0.2">
      <c r="A23" s="43" t="s">
        <v>183</v>
      </c>
      <c r="B23" s="44" t="s">
        <v>218</v>
      </c>
      <c r="C23" s="45"/>
      <c r="D23" s="46">
        <v>27</v>
      </c>
      <c r="E23" s="47" t="s">
        <v>219</v>
      </c>
      <c r="F23" s="48"/>
      <c r="G23" s="46">
        <v>29</v>
      </c>
      <c r="H23" s="47" t="s">
        <v>220</v>
      </c>
      <c r="I23" s="48"/>
      <c r="J23" s="46">
        <v>27</v>
      </c>
      <c r="K23" s="47" t="s">
        <v>221</v>
      </c>
      <c r="L23" s="45"/>
      <c r="M23" s="46">
        <v>27</v>
      </c>
      <c r="N23" s="47"/>
      <c r="O23" s="45"/>
      <c r="P23" s="46"/>
      <c r="Q23" s="51" t="str">
        <f t="shared" ref="Q23:Q57" si="0">NazivSkole</f>
        <v>Ekonomska škola Mije Mirkovića Rijeka</v>
      </c>
      <c r="R23" s="51" t="str">
        <f t="shared" ref="R23:R57" si="1">Zupanija</f>
        <v>Primorsko-goranska</v>
      </c>
      <c r="S23" s="51" t="str">
        <f t="shared" ref="S23:S57" si="2">GradMjesto</f>
        <v>Rijeka</v>
      </c>
      <c r="T23" s="51" t="str">
        <f t="shared" ref="T23:T57" si="3">Osnivac</f>
        <v>državna</v>
      </c>
      <c r="U23" s="51" t="str">
        <f t="shared" ref="U23:U57" si="4">VrstaSkole</f>
        <v>strukovna</v>
      </c>
      <c r="V23" s="51" t="str">
        <f t="shared" ref="V23:V57" si="5">SifraSkole</f>
        <v>08-071-505</v>
      </c>
      <c r="W23" s="51"/>
      <c r="X23" s="51"/>
      <c r="Y23" s="51"/>
      <c r="Z23" s="51"/>
      <c r="AA23" s="51"/>
      <c r="AB23" s="51"/>
      <c r="AC23" s="51"/>
      <c r="AD23" s="52"/>
      <c r="AE23" s="53"/>
      <c r="AF23" s="54"/>
      <c r="AG23" s="53"/>
      <c r="AH23" s="53"/>
      <c r="AI23" s="55"/>
      <c r="AJ23" s="55"/>
      <c r="AK23" s="57"/>
      <c r="AL23" s="57"/>
      <c r="AM23" s="49"/>
      <c r="AN23" s="50">
        <f>SUM(D23,G23,J23,M23,P23)</f>
        <v>110</v>
      </c>
      <c r="AO23" s="53"/>
      <c r="AP23" s="53"/>
      <c r="AQ23" s="53"/>
      <c r="AR23" s="53"/>
      <c r="AS23" s="53"/>
      <c r="AT23" s="53"/>
      <c r="AU23" s="53"/>
      <c r="AV23" s="53"/>
    </row>
    <row r="24" spans="1:48" s="57" customFormat="1" ht="15" customHeight="1" x14ac:dyDescent="0.2">
      <c r="A24" s="43" t="s">
        <v>183</v>
      </c>
      <c r="B24" s="44" t="s">
        <v>222</v>
      </c>
      <c r="C24" s="45"/>
      <c r="D24" s="46">
        <v>29</v>
      </c>
      <c r="E24" s="47" t="s">
        <v>223</v>
      </c>
      <c r="F24" s="48"/>
      <c r="G24" s="46">
        <v>24</v>
      </c>
      <c r="H24" s="47" t="s">
        <v>224</v>
      </c>
      <c r="I24" s="48"/>
      <c r="J24" s="46">
        <v>26</v>
      </c>
      <c r="K24" s="47" t="s">
        <v>225</v>
      </c>
      <c r="L24" s="45"/>
      <c r="M24" s="46">
        <v>20</v>
      </c>
      <c r="N24" s="47"/>
      <c r="O24" s="45"/>
      <c r="P24" s="46"/>
      <c r="Q24" s="51" t="str">
        <f t="shared" si="0"/>
        <v>Ekonomska škola Mije Mirkovića Rijeka</v>
      </c>
      <c r="R24" s="51" t="str">
        <f t="shared" si="1"/>
        <v>Primorsko-goranska</v>
      </c>
      <c r="S24" s="51" t="str">
        <f t="shared" si="2"/>
        <v>Rijeka</v>
      </c>
      <c r="T24" s="51" t="str">
        <f t="shared" si="3"/>
        <v>državna</v>
      </c>
      <c r="U24" s="51" t="str">
        <f t="shared" si="4"/>
        <v>strukovna</v>
      </c>
      <c r="V24" s="51" t="str">
        <f t="shared" si="5"/>
        <v>08-071-505</v>
      </c>
      <c r="W24" s="51"/>
      <c r="X24" s="51"/>
      <c r="Y24" s="51"/>
      <c r="Z24" s="51"/>
      <c r="AA24" s="51"/>
      <c r="AB24" s="51"/>
      <c r="AC24" s="51"/>
      <c r="AD24" s="52"/>
      <c r="AE24" s="55"/>
      <c r="AF24" s="56"/>
      <c r="AG24" s="55"/>
      <c r="AH24" s="55"/>
      <c r="AI24" s="55"/>
      <c r="AJ24" s="55"/>
      <c r="AM24" s="49"/>
      <c r="AN24" s="50">
        <f t="shared" ref="AN24:AN58" si="6">SUM(D24,G24,J24,M24,P24)</f>
        <v>99</v>
      </c>
    </row>
    <row r="25" spans="1:48" s="57" customFormat="1" ht="15" customHeight="1" x14ac:dyDescent="0.2">
      <c r="A25" s="43" t="s">
        <v>183</v>
      </c>
      <c r="B25" s="44" t="s">
        <v>226</v>
      </c>
      <c r="C25" s="45"/>
      <c r="D25" s="46">
        <v>28</v>
      </c>
      <c r="E25" s="47" t="s">
        <v>227</v>
      </c>
      <c r="F25" s="48"/>
      <c r="G25" s="46">
        <v>25</v>
      </c>
      <c r="H25" s="47" t="s">
        <v>228</v>
      </c>
      <c r="I25" s="48"/>
      <c r="J25" s="46">
        <v>25</v>
      </c>
      <c r="K25" s="47" t="s">
        <v>229</v>
      </c>
      <c r="L25" s="45"/>
      <c r="M25" s="46">
        <v>30</v>
      </c>
      <c r="N25" s="47"/>
      <c r="O25" s="45"/>
      <c r="P25" s="46"/>
      <c r="Q25" s="51" t="str">
        <f t="shared" si="0"/>
        <v>Ekonomska škola Mije Mirkovića Rijeka</v>
      </c>
      <c r="R25" s="51" t="str">
        <f t="shared" si="1"/>
        <v>Primorsko-goranska</v>
      </c>
      <c r="S25" s="51" t="str">
        <f t="shared" si="2"/>
        <v>Rijeka</v>
      </c>
      <c r="T25" s="51" t="str">
        <f t="shared" si="3"/>
        <v>državna</v>
      </c>
      <c r="U25" s="51" t="str">
        <f t="shared" si="4"/>
        <v>strukovna</v>
      </c>
      <c r="V25" s="51" t="str">
        <f t="shared" si="5"/>
        <v>08-071-505</v>
      </c>
      <c r="W25" s="51"/>
      <c r="X25" s="51"/>
      <c r="Y25" s="51"/>
      <c r="Z25" s="51"/>
      <c r="AA25" s="51"/>
      <c r="AB25" s="51"/>
      <c r="AC25" s="51"/>
      <c r="AD25" s="52"/>
      <c r="AE25" s="55"/>
      <c r="AF25" s="56"/>
      <c r="AG25" s="55"/>
      <c r="AH25" s="55"/>
      <c r="AI25" s="55"/>
      <c r="AJ25" s="55"/>
      <c r="AM25" s="49"/>
      <c r="AN25" s="50">
        <f t="shared" si="6"/>
        <v>108</v>
      </c>
    </row>
    <row r="26" spans="1:48" s="57" customFormat="1" ht="15" customHeight="1" x14ac:dyDescent="0.2">
      <c r="A26" s="43" t="s">
        <v>183</v>
      </c>
      <c r="B26" s="44">
        <v>0</v>
      </c>
      <c r="C26" s="48"/>
      <c r="D26" s="46">
        <v>0</v>
      </c>
      <c r="E26" s="47">
        <v>0</v>
      </c>
      <c r="F26" s="48"/>
      <c r="G26" s="46">
        <v>0</v>
      </c>
      <c r="H26" s="47">
        <v>0</v>
      </c>
      <c r="I26" s="48"/>
      <c r="J26" s="46">
        <v>0</v>
      </c>
      <c r="K26" s="47" t="s">
        <v>230</v>
      </c>
      <c r="L26" s="48"/>
      <c r="M26" s="46">
        <v>22</v>
      </c>
      <c r="N26" s="47"/>
      <c r="O26" s="48"/>
      <c r="P26" s="46"/>
      <c r="Q26" s="51" t="str">
        <f t="shared" si="0"/>
        <v>Ekonomska škola Mije Mirkovića Rijeka</v>
      </c>
      <c r="R26" s="51" t="str">
        <f t="shared" si="1"/>
        <v>Primorsko-goranska</v>
      </c>
      <c r="S26" s="51" t="str">
        <f t="shared" si="2"/>
        <v>Rijeka</v>
      </c>
      <c r="T26" s="51" t="str">
        <f t="shared" si="3"/>
        <v>državna</v>
      </c>
      <c r="U26" s="51" t="str">
        <f t="shared" si="4"/>
        <v>strukovna</v>
      </c>
      <c r="V26" s="51" t="str">
        <f t="shared" si="5"/>
        <v>08-071-505</v>
      </c>
      <c r="W26" s="51"/>
      <c r="X26" s="51"/>
      <c r="Y26" s="51"/>
      <c r="Z26" s="51"/>
      <c r="AA26" s="51"/>
      <c r="AB26" s="51"/>
      <c r="AC26" s="51"/>
      <c r="AD26" s="52"/>
      <c r="AE26" s="55"/>
      <c r="AF26" s="56"/>
      <c r="AG26" s="55"/>
      <c r="AH26" s="55"/>
      <c r="AI26" s="55"/>
      <c r="AJ26" s="55"/>
      <c r="AM26" s="49"/>
      <c r="AN26" s="50">
        <f t="shared" si="6"/>
        <v>22</v>
      </c>
    </row>
    <row r="27" spans="1:48" s="57" customFormat="1" ht="15" customHeight="1" x14ac:dyDescent="0.2">
      <c r="A27" s="58" t="s">
        <v>231</v>
      </c>
      <c r="B27" s="44" t="s">
        <v>232</v>
      </c>
      <c r="C27" s="48"/>
      <c r="D27" s="46">
        <v>27</v>
      </c>
      <c r="E27" s="47" t="s">
        <v>233</v>
      </c>
      <c r="F27" s="48"/>
      <c r="G27" s="46">
        <v>26</v>
      </c>
      <c r="H27" s="47" t="s">
        <v>234</v>
      </c>
      <c r="I27" s="48"/>
      <c r="J27" s="46">
        <v>28</v>
      </c>
      <c r="K27" s="47" t="s">
        <v>235</v>
      </c>
      <c r="L27" s="48"/>
      <c r="M27" s="46">
        <v>25</v>
      </c>
      <c r="N27" s="47"/>
      <c r="O27" s="48"/>
      <c r="P27" s="46"/>
      <c r="Q27" s="51" t="str">
        <f t="shared" si="0"/>
        <v>Ekonomska škola Mije Mirkovića Rijeka</v>
      </c>
      <c r="R27" s="51" t="str">
        <f t="shared" si="1"/>
        <v>Primorsko-goranska</v>
      </c>
      <c r="S27" s="51" t="str">
        <f t="shared" si="2"/>
        <v>Rijeka</v>
      </c>
      <c r="T27" s="51" t="str">
        <f t="shared" si="3"/>
        <v>državna</v>
      </c>
      <c r="U27" s="51" t="str">
        <f t="shared" si="4"/>
        <v>strukovna</v>
      </c>
      <c r="V27" s="51" t="str">
        <f t="shared" si="5"/>
        <v>08-071-505</v>
      </c>
      <c r="W27" s="51"/>
      <c r="X27" s="51"/>
      <c r="Y27" s="51"/>
      <c r="Z27" s="51"/>
      <c r="AA27" s="51"/>
      <c r="AB27" s="51"/>
      <c r="AC27" s="51"/>
      <c r="AD27" s="52"/>
      <c r="AE27" s="55"/>
      <c r="AF27" s="56"/>
      <c r="AG27" s="55"/>
      <c r="AH27" s="55"/>
      <c r="AI27" s="55"/>
      <c r="AJ27" s="55"/>
      <c r="AM27" s="49"/>
      <c r="AN27" s="50">
        <f t="shared" si="6"/>
        <v>106</v>
      </c>
    </row>
    <row r="28" spans="1:48" s="57" customFormat="1" ht="15" customHeight="1" x14ac:dyDescent="0.2">
      <c r="A28" s="43" t="s">
        <v>216</v>
      </c>
      <c r="B28" s="44" t="s">
        <v>236</v>
      </c>
      <c r="C28" s="45"/>
      <c r="D28" s="46">
        <v>26</v>
      </c>
      <c r="E28" s="47" t="s">
        <v>238</v>
      </c>
      <c r="F28" s="48"/>
      <c r="G28" s="46">
        <v>23</v>
      </c>
      <c r="H28" s="47" t="s">
        <v>240</v>
      </c>
      <c r="I28" s="48"/>
      <c r="J28" s="46">
        <v>27</v>
      </c>
      <c r="K28" s="47" t="s">
        <v>242</v>
      </c>
      <c r="L28" s="45"/>
      <c r="M28" s="46">
        <v>23</v>
      </c>
      <c r="N28" s="47"/>
      <c r="O28" s="45"/>
      <c r="P28" s="46"/>
      <c r="Q28" s="51" t="str">
        <f t="shared" si="0"/>
        <v>Ekonomska škola Mije Mirkovića Rijeka</v>
      </c>
      <c r="R28" s="51" t="str">
        <f t="shared" si="1"/>
        <v>Primorsko-goranska</v>
      </c>
      <c r="S28" s="51" t="str">
        <f t="shared" si="2"/>
        <v>Rijeka</v>
      </c>
      <c r="T28" s="51" t="str">
        <f t="shared" si="3"/>
        <v>državna</v>
      </c>
      <c r="U28" s="51" t="str">
        <f t="shared" si="4"/>
        <v>strukovna</v>
      </c>
      <c r="V28" s="51" t="str">
        <f t="shared" si="5"/>
        <v>08-071-505</v>
      </c>
      <c r="W28" s="51"/>
      <c r="X28" s="51"/>
      <c r="Y28" s="51"/>
      <c r="Z28" s="51"/>
      <c r="AA28" s="51"/>
      <c r="AB28" s="51"/>
      <c r="AC28" s="51"/>
      <c r="AD28" s="52"/>
      <c r="AE28" s="55"/>
      <c r="AF28" s="56"/>
      <c r="AG28" s="55"/>
      <c r="AH28" s="55"/>
      <c r="AI28" s="55"/>
      <c r="AJ28" s="55"/>
      <c r="AM28" s="49"/>
      <c r="AN28" s="50">
        <f t="shared" si="6"/>
        <v>99</v>
      </c>
    </row>
    <row r="29" spans="1:48" s="57" customFormat="1" ht="15" customHeight="1" x14ac:dyDescent="0.2">
      <c r="A29" s="43" t="s">
        <v>216</v>
      </c>
      <c r="B29" s="44" t="s">
        <v>237</v>
      </c>
      <c r="C29" s="45"/>
      <c r="D29" s="46">
        <v>26</v>
      </c>
      <c r="E29" s="47" t="s">
        <v>239</v>
      </c>
      <c r="F29" s="48"/>
      <c r="G29" s="46">
        <v>27</v>
      </c>
      <c r="H29" s="47" t="s">
        <v>241</v>
      </c>
      <c r="I29" s="48"/>
      <c r="J29" s="46">
        <v>28</v>
      </c>
      <c r="K29" s="47" t="s">
        <v>243</v>
      </c>
      <c r="L29" s="45"/>
      <c r="M29" s="46">
        <v>25</v>
      </c>
      <c r="N29" s="47"/>
      <c r="O29" s="45"/>
      <c r="P29" s="46"/>
      <c r="Q29" s="51" t="str">
        <f t="shared" si="0"/>
        <v>Ekonomska škola Mije Mirkovića Rijeka</v>
      </c>
      <c r="R29" s="51" t="str">
        <f t="shared" si="1"/>
        <v>Primorsko-goranska</v>
      </c>
      <c r="S29" s="51" t="str">
        <f t="shared" si="2"/>
        <v>Rijeka</v>
      </c>
      <c r="T29" s="51" t="str">
        <f t="shared" si="3"/>
        <v>državna</v>
      </c>
      <c r="U29" s="51" t="str">
        <f t="shared" si="4"/>
        <v>strukovna</v>
      </c>
      <c r="V29" s="51" t="str">
        <f t="shared" si="5"/>
        <v>08-071-505</v>
      </c>
      <c r="W29" s="51"/>
      <c r="X29" s="51"/>
      <c r="Y29" s="51"/>
      <c r="Z29" s="51"/>
      <c r="AA29" s="51"/>
      <c r="AB29" s="51"/>
      <c r="AC29" s="51"/>
      <c r="AD29" s="52"/>
      <c r="AE29" s="55"/>
      <c r="AF29" s="56"/>
      <c r="AG29" s="55"/>
      <c r="AH29" s="55"/>
      <c r="AI29" s="55"/>
      <c r="AJ29" s="55"/>
      <c r="AM29" s="49"/>
      <c r="AN29" s="50">
        <f t="shared" si="6"/>
        <v>106</v>
      </c>
    </row>
    <row r="30" spans="1:48" s="57" customFormat="1" ht="15" customHeight="1" x14ac:dyDescent="0.2">
      <c r="A30" s="43" t="s">
        <v>244</v>
      </c>
      <c r="B30" s="44" t="s">
        <v>245</v>
      </c>
      <c r="C30" s="45"/>
      <c r="D30" s="46">
        <v>2</v>
      </c>
      <c r="E30" s="47" t="s">
        <v>246</v>
      </c>
      <c r="F30" s="48"/>
      <c r="G30" s="46">
        <v>2</v>
      </c>
      <c r="H30" s="47" t="s">
        <v>247</v>
      </c>
      <c r="I30" s="48"/>
      <c r="J30" s="46">
        <v>4</v>
      </c>
      <c r="K30" s="47" t="s">
        <v>248</v>
      </c>
      <c r="L30" s="45"/>
      <c r="M30" s="46">
        <v>3</v>
      </c>
      <c r="N30" s="47"/>
      <c r="O30" s="45"/>
      <c r="P30" s="46"/>
      <c r="Q30" s="51" t="str">
        <f t="shared" si="0"/>
        <v>Ekonomska škola Mije Mirkovića Rijeka</v>
      </c>
      <c r="R30" s="51" t="str">
        <f t="shared" si="1"/>
        <v>Primorsko-goranska</v>
      </c>
      <c r="S30" s="51" t="str">
        <f t="shared" si="2"/>
        <v>Rijeka</v>
      </c>
      <c r="T30" s="51" t="str">
        <f t="shared" si="3"/>
        <v>državna</v>
      </c>
      <c r="U30" s="51" t="str">
        <f t="shared" si="4"/>
        <v>strukovna</v>
      </c>
      <c r="V30" s="51" t="str">
        <f t="shared" si="5"/>
        <v>08-071-505</v>
      </c>
      <c r="W30" s="51"/>
      <c r="X30" s="51"/>
      <c r="Y30" s="51"/>
      <c r="Z30" s="51"/>
      <c r="AA30" s="51"/>
      <c r="AB30" s="51"/>
      <c r="AC30" s="51"/>
      <c r="AD30" s="52"/>
      <c r="AE30" s="55"/>
      <c r="AF30" s="56"/>
      <c r="AG30" s="55"/>
      <c r="AH30" s="55"/>
      <c r="AI30" s="55"/>
      <c r="AJ30" s="55"/>
      <c r="AM30" s="49"/>
      <c r="AN30" s="50">
        <f t="shared" si="6"/>
        <v>11</v>
      </c>
    </row>
    <row r="31" spans="1:48" s="57" customFormat="1" ht="15" customHeight="1" x14ac:dyDescent="0.2">
      <c r="A31" s="43" t="s">
        <v>252</v>
      </c>
      <c r="B31" s="44" t="s">
        <v>249</v>
      </c>
      <c r="C31" s="45"/>
      <c r="D31" s="46">
        <v>1</v>
      </c>
      <c r="E31" s="47" t="s">
        <v>250</v>
      </c>
      <c r="F31" s="48"/>
      <c r="G31" s="46">
        <v>1</v>
      </c>
      <c r="H31" s="47" t="s">
        <v>251</v>
      </c>
      <c r="I31" s="48"/>
      <c r="J31" s="46">
        <v>2</v>
      </c>
      <c r="K31" s="47">
        <v>0</v>
      </c>
      <c r="L31" s="45"/>
      <c r="M31" s="46">
        <v>0</v>
      </c>
      <c r="N31" s="47"/>
      <c r="O31" s="45"/>
      <c r="P31" s="46"/>
      <c r="Q31" s="51" t="str">
        <f t="shared" si="0"/>
        <v>Ekonomska škola Mije Mirkovića Rijeka</v>
      </c>
      <c r="R31" s="51" t="str">
        <f t="shared" si="1"/>
        <v>Primorsko-goranska</v>
      </c>
      <c r="S31" s="51" t="str">
        <f t="shared" si="2"/>
        <v>Rijeka</v>
      </c>
      <c r="T31" s="51" t="str">
        <f t="shared" si="3"/>
        <v>državna</v>
      </c>
      <c r="U31" s="51" t="str">
        <f t="shared" si="4"/>
        <v>strukovna</v>
      </c>
      <c r="V31" s="51" t="str">
        <f t="shared" si="5"/>
        <v>08-071-505</v>
      </c>
      <c r="W31" s="51"/>
      <c r="X31" s="51"/>
      <c r="Y31" s="51"/>
      <c r="Z31" s="51"/>
      <c r="AA31" s="51"/>
      <c r="AB31" s="51"/>
      <c r="AC31" s="51"/>
      <c r="AD31" s="52"/>
      <c r="AE31" s="55"/>
      <c r="AF31" s="56"/>
      <c r="AG31" s="55"/>
      <c r="AH31" s="55"/>
      <c r="AI31" s="55"/>
      <c r="AJ31" s="55"/>
      <c r="AM31" s="49"/>
      <c r="AN31" s="50">
        <f t="shared" si="6"/>
        <v>4</v>
      </c>
    </row>
    <row r="32" spans="1:48" s="57" customFormat="1" ht="15" customHeight="1" x14ac:dyDescent="0.2">
      <c r="A32" s="43" t="s">
        <v>253</v>
      </c>
      <c r="B32" s="44" t="s">
        <v>254</v>
      </c>
      <c r="C32" s="45"/>
      <c r="D32" s="46">
        <v>3</v>
      </c>
      <c r="E32" s="47" t="s">
        <v>255</v>
      </c>
      <c r="F32" s="48"/>
      <c r="G32" s="46">
        <v>3</v>
      </c>
      <c r="H32" s="47" t="s">
        <v>256</v>
      </c>
      <c r="I32" s="48"/>
      <c r="J32" s="46">
        <v>6</v>
      </c>
      <c r="K32" s="47">
        <v>0</v>
      </c>
      <c r="L32" s="45"/>
      <c r="M32" s="46">
        <v>0</v>
      </c>
      <c r="N32" s="47"/>
      <c r="O32" s="45"/>
      <c r="P32" s="46"/>
      <c r="Q32" s="51" t="str">
        <f t="shared" si="0"/>
        <v>Ekonomska škola Mije Mirkovića Rijeka</v>
      </c>
      <c r="R32" s="51" t="str">
        <f t="shared" si="1"/>
        <v>Primorsko-goranska</v>
      </c>
      <c r="S32" s="51" t="str">
        <f t="shared" si="2"/>
        <v>Rijeka</v>
      </c>
      <c r="T32" s="51" t="str">
        <f t="shared" si="3"/>
        <v>državna</v>
      </c>
      <c r="U32" s="51" t="str">
        <f t="shared" si="4"/>
        <v>strukovna</v>
      </c>
      <c r="V32" s="51" t="str">
        <f t="shared" si="5"/>
        <v>08-071-505</v>
      </c>
      <c r="W32" s="51"/>
      <c r="X32" s="51"/>
      <c r="Y32" s="51"/>
      <c r="Z32" s="51"/>
      <c r="AA32" s="51"/>
      <c r="AB32" s="51"/>
      <c r="AC32" s="51"/>
      <c r="AD32" s="52"/>
      <c r="AE32" s="55"/>
      <c r="AF32" s="56"/>
      <c r="AG32" s="55"/>
      <c r="AH32" s="55"/>
      <c r="AI32" s="55"/>
      <c r="AJ32" s="55"/>
      <c r="AM32" s="49"/>
      <c r="AN32" s="50">
        <f t="shared" si="6"/>
        <v>12</v>
      </c>
    </row>
    <row r="33" spans="1:40" s="57" customFormat="1" ht="15" customHeight="1" x14ac:dyDescent="0.2">
      <c r="A33" s="43"/>
      <c r="B33" s="44"/>
      <c r="C33" s="45"/>
      <c r="D33" s="46"/>
      <c r="E33" s="47"/>
      <c r="F33" s="48"/>
      <c r="G33" s="46"/>
      <c r="H33" s="47"/>
      <c r="I33" s="48"/>
      <c r="J33" s="46"/>
      <c r="K33" s="47"/>
      <c r="L33" s="45"/>
      <c r="M33" s="46"/>
      <c r="N33" s="47"/>
      <c r="O33" s="45"/>
      <c r="P33" s="46"/>
      <c r="Q33" s="51" t="str">
        <f t="shared" si="0"/>
        <v>Ekonomska škola Mije Mirkovića Rijeka</v>
      </c>
      <c r="R33" s="51" t="str">
        <f t="shared" si="1"/>
        <v>Primorsko-goranska</v>
      </c>
      <c r="S33" s="51" t="str">
        <f t="shared" si="2"/>
        <v>Rijeka</v>
      </c>
      <c r="T33" s="51" t="str">
        <f t="shared" si="3"/>
        <v>državna</v>
      </c>
      <c r="U33" s="51" t="str">
        <f t="shared" si="4"/>
        <v>strukovna</v>
      </c>
      <c r="V33" s="51" t="str">
        <f t="shared" si="5"/>
        <v>08-071-505</v>
      </c>
      <c r="W33" s="51"/>
      <c r="X33" s="51"/>
      <c r="Y33" s="51"/>
      <c r="Z33" s="51"/>
      <c r="AA33" s="51"/>
      <c r="AB33" s="51"/>
      <c r="AC33" s="51"/>
      <c r="AD33" s="52"/>
      <c r="AE33" s="55"/>
      <c r="AF33" s="56"/>
      <c r="AG33" s="55"/>
      <c r="AH33" s="55"/>
      <c r="AI33" s="55"/>
      <c r="AJ33" s="55"/>
      <c r="AM33" s="49"/>
      <c r="AN33" s="50">
        <f t="shared" si="6"/>
        <v>0</v>
      </c>
    </row>
    <row r="34" spans="1:40" s="57" customFormat="1" ht="15" customHeight="1" x14ac:dyDescent="0.2">
      <c r="A34" s="43"/>
      <c r="B34" s="44"/>
      <c r="C34" s="45"/>
      <c r="D34" s="46"/>
      <c r="E34" s="47"/>
      <c r="F34" s="48"/>
      <c r="G34" s="46"/>
      <c r="H34" s="47"/>
      <c r="I34" s="48"/>
      <c r="J34" s="46"/>
      <c r="K34" s="47"/>
      <c r="L34" s="45"/>
      <c r="M34" s="46"/>
      <c r="N34" s="47"/>
      <c r="O34" s="45"/>
      <c r="P34" s="46"/>
      <c r="Q34" s="51" t="str">
        <f t="shared" si="0"/>
        <v>Ekonomska škola Mije Mirkovića Rijeka</v>
      </c>
      <c r="R34" s="51" t="str">
        <f t="shared" si="1"/>
        <v>Primorsko-goranska</v>
      </c>
      <c r="S34" s="51" t="str">
        <f t="shared" si="2"/>
        <v>Rijeka</v>
      </c>
      <c r="T34" s="51" t="str">
        <f t="shared" si="3"/>
        <v>državna</v>
      </c>
      <c r="U34" s="51" t="str">
        <f t="shared" si="4"/>
        <v>strukovna</v>
      </c>
      <c r="V34" s="51" t="str">
        <f t="shared" si="5"/>
        <v>08-071-505</v>
      </c>
      <c r="W34" s="51"/>
      <c r="X34" s="51"/>
      <c r="Y34" s="51"/>
      <c r="Z34" s="51"/>
      <c r="AA34" s="51"/>
      <c r="AB34" s="51"/>
      <c r="AC34" s="51"/>
      <c r="AD34" s="52"/>
      <c r="AE34" s="55"/>
      <c r="AF34" s="56"/>
      <c r="AG34" s="55"/>
      <c r="AH34" s="55"/>
      <c r="AI34" s="55"/>
      <c r="AJ34" s="55"/>
      <c r="AM34" s="49"/>
      <c r="AN34" s="50">
        <f t="shared" si="6"/>
        <v>0</v>
      </c>
    </row>
    <row r="35" spans="1:40" s="57" customFormat="1" ht="15" customHeight="1" x14ac:dyDescent="0.2">
      <c r="A35" s="43"/>
      <c r="B35" s="44"/>
      <c r="C35" s="45"/>
      <c r="D35" s="46"/>
      <c r="E35" s="47"/>
      <c r="F35" s="48"/>
      <c r="G35" s="46"/>
      <c r="H35" s="47"/>
      <c r="I35" s="48"/>
      <c r="J35" s="46"/>
      <c r="K35" s="47"/>
      <c r="L35" s="45"/>
      <c r="M35" s="46"/>
      <c r="N35" s="47"/>
      <c r="O35" s="45"/>
      <c r="P35" s="46"/>
      <c r="Q35" s="51" t="str">
        <f t="shared" si="0"/>
        <v>Ekonomska škola Mije Mirkovića Rijeka</v>
      </c>
      <c r="R35" s="51" t="str">
        <f t="shared" si="1"/>
        <v>Primorsko-goranska</v>
      </c>
      <c r="S35" s="51" t="str">
        <f t="shared" si="2"/>
        <v>Rijeka</v>
      </c>
      <c r="T35" s="51" t="str">
        <f t="shared" si="3"/>
        <v>državna</v>
      </c>
      <c r="U35" s="51" t="str">
        <f t="shared" si="4"/>
        <v>strukovna</v>
      </c>
      <c r="V35" s="51" t="str">
        <f t="shared" si="5"/>
        <v>08-071-505</v>
      </c>
      <c r="W35" s="51"/>
      <c r="X35" s="51"/>
      <c r="Y35" s="51"/>
      <c r="Z35" s="51"/>
      <c r="AA35" s="51"/>
      <c r="AB35" s="51"/>
      <c r="AC35" s="51"/>
      <c r="AD35" s="52"/>
      <c r="AE35" s="55"/>
      <c r="AF35" s="56"/>
      <c r="AG35" s="55"/>
      <c r="AH35" s="55"/>
      <c r="AI35" s="55"/>
      <c r="AJ35" s="55"/>
      <c r="AM35" s="49"/>
      <c r="AN35" s="50">
        <f t="shared" si="6"/>
        <v>0</v>
      </c>
    </row>
    <row r="36" spans="1:40" s="57" customFormat="1" ht="15" customHeight="1" x14ac:dyDescent="0.2">
      <c r="A36" s="43"/>
      <c r="B36" s="44"/>
      <c r="C36" s="45"/>
      <c r="D36" s="46"/>
      <c r="E36" s="47"/>
      <c r="F36" s="48"/>
      <c r="G36" s="46"/>
      <c r="H36" s="47"/>
      <c r="I36" s="48"/>
      <c r="J36" s="46"/>
      <c r="K36" s="47"/>
      <c r="L36" s="45"/>
      <c r="M36" s="46"/>
      <c r="N36" s="47"/>
      <c r="O36" s="45"/>
      <c r="P36" s="46"/>
      <c r="Q36" s="51" t="str">
        <f t="shared" si="0"/>
        <v>Ekonomska škola Mije Mirkovića Rijeka</v>
      </c>
      <c r="R36" s="51" t="str">
        <f t="shared" si="1"/>
        <v>Primorsko-goranska</v>
      </c>
      <c r="S36" s="51" t="str">
        <f t="shared" si="2"/>
        <v>Rijeka</v>
      </c>
      <c r="T36" s="51" t="str">
        <f t="shared" si="3"/>
        <v>državna</v>
      </c>
      <c r="U36" s="51" t="str">
        <f t="shared" si="4"/>
        <v>strukovna</v>
      </c>
      <c r="V36" s="51" t="str">
        <f t="shared" si="5"/>
        <v>08-071-505</v>
      </c>
      <c r="W36" s="51"/>
      <c r="X36" s="51"/>
      <c r="Y36" s="51"/>
      <c r="Z36" s="51"/>
      <c r="AA36" s="51"/>
      <c r="AB36" s="51"/>
      <c r="AC36" s="51"/>
      <c r="AD36" s="52"/>
      <c r="AE36" s="55"/>
      <c r="AF36" s="56"/>
      <c r="AG36" s="55"/>
      <c r="AH36" s="55"/>
      <c r="AI36" s="55"/>
      <c r="AJ36" s="55"/>
      <c r="AM36" s="49"/>
      <c r="AN36" s="50">
        <f t="shared" si="6"/>
        <v>0</v>
      </c>
    </row>
    <row r="37" spans="1:40" s="57" customFormat="1" ht="15" customHeight="1" x14ac:dyDescent="0.2">
      <c r="A37" s="43"/>
      <c r="B37" s="44"/>
      <c r="C37" s="45"/>
      <c r="D37" s="46"/>
      <c r="E37" s="47"/>
      <c r="F37" s="48"/>
      <c r="G37" s="46"/>
      <c r="H37" s="47"/>
      <c r="I37" s="48"/>
      <c r="J37" s="46"/>
      <c r="K37" s="47"/>
      <c r="L37" s="45"/>
      <c r="M37" s="46"/>
      <c r="N37" s="47"/>
      <c r="O37" s="45"/>
      <c r="P37" s="46"/>
      <c r="Q37" s="51" t="str">
        <f t="shared" si="0"/>
        <v>Ekonomska škola Mije Mirkovića Rijeka</v>
      </c>
      <c r="R37" s="51" t="str">
        <f t="shared" si="1"/>
        <v>Primorsko-goranska</v>
      </c>
      <c r="S37" s="51" t="str">
        <f t="shared" si="2"/>
        <v>Rijeka</v>
      </c>
      <c r="T37" s="51" t="str">
        <f t="shared" si="3"/>
        <v>državna</v>
      </c>
      <c r="U37" s="51" t="str">
        <f t="shared" si="4"/>
        <v>strukovna</v>
      </c>
      <c r="V37" s="51" t="str">
        <f t="shared" si="5"/>
        <v>08-071-505</v>
      </c>
      <c r="W37" s="51"/>
      <c r="X37" s="51"/>
      <c r="Y37" s="51"/>
      <c r="Z37" s="51"/>
      <c r="AA37" s="51"/>
      <c r="AB37" s="51"/>
      <c r="AC37" s="51"/>
      <c r="AD37" s="52"/>
      <c r="AE37" s="55"/>
      <c r="AF37" s="56"/>
      <c r="AG37" s="55"/>
      <c r="AH37" s="55"/>
      <c r="AI37" s="55"/>
      <c r="AJ37" s="55"/>
      <c r="AM37" s="49"/>
      <c r="AN37" s="50">
        <f t="shared" si="6"/>
        <v>0</v>
      </c>
    </row>
    <row r="38" spans="1:40" s="57" customFormat="1" ht="15" customHeight="1" x14ac:dyDescent="0.2">
      <c r="A38" s="43"/>
      <c r="B38" s="44"/>
      <c r="C38" s="45"/>
      <c r="D38" s="46"/>
      <c r="E38" s="47"/>
      <c r="F38" s="48"/>
      <c r="G38" s="46"/>
      <c r="H38" s="47"/>
      <c r="I38" s="48"/>
      <c r="J38" s="46"/>
      <c r="K38" s="47"/>
      <c r="L38" s="45"/>
      <c r="M38" s="46"/>
      <c r="N38" s="47"/>
      <c r="O38" s="45"/>
      <c r="P38" s="46"/>
      <c r="Q38" s="51" t="str">
        <f t="shared" si="0"/>
        <v>Ekonomska škola Mije Mirkovića Rijeka</v>
      </c>
      <c r="R38" s="51" t="str">
        <f t="shared" si="1"/>
        <v>Primorsko-goranska</v>
      </c>
      <c r="S38" s="51" t="str">
        <f t="shared" si="2"/>
        <v>Rijeka</v>
      </c>
      <c r="T38" s="51" t="str">
        <f t="shared" si="3"/>
        <v>državna</v>
      </c>
      <c r="U38" s="51" t="str">
        <f t="shared" si="4"/>
        <v>strukovna</v>
      </c>
      <c r="V38" s="51" t="str">
        <f t="shared" si="5"/>
        <v>08-071-505</v>
      </c>
      <c r="W38" s="51"/>
      <c r="X38" s="51"/>
      <c r="Y38" s="51"/>
      <c r="Z38" s="51"/>
      <c r="AA38" s="51"/>
      <c r="AB38" s="51"/>
      <c r="AC38" s="51"/>
      <c r="AD38" s="52"/>
      <c r="AE38" s="55"/>
      <c r="AF38" s="56"/>
      <c r="AG38" s="55"/>
      <c r="AH38" s="55"/>
      <c r="AI38" s="55"/>
      <c r="AJ38" s="55"/>
      <c r="AM38" s="49"/>
      <c r="AN38" s="50">
        <f t="shared" si="6"/>
        <v>0</v>
      </c>
    </row>
    <row r="39" spans="1:40" s="57" customFormat="1" ht="15" customHeight="1" x14ac:dyDescent="0.2">
      <c r="A39" s="43"/>
      <c r="B39" s="44"/>
      <c r="C39" s="45"/>
      <c r="D39" s="46"/>
      <c r="E39" s="47"/>
      <c r="F39" s="48"/>
      <c r="G39" s="46"/>
      <c r="H39" s="47"/>
      <c r="I39" s="48"/>
      <c r="J39" s="46"/>
      <c r="K39" s="47"/>
      <c r="L39" s="45"/>
      <c r="M39" s="46"/>
      <c r="N39" s="47"/>
      <c r="O39" s="45"/>
      <c r="P39" s="46"/>
      <c r="Q39" s="51" t="str">
        <f t="shared" si="0"/>
        <v>Ekonomska škola Mije Mirkovića Rijeka</v>
      </c>
      <c r="R39" s="51" t="str">
        <f t="shared" si="1"/>
        <v>Primorsko-goranska</v>
      </c>
      <c r="S39" s="51" t="str">
        <f t="shared" si="2"/>
        <v>Rijeka</v>
      </c>
      <c r="T39" s="51" t="str">
        <f t="shared" si="3"/>
        <v>državna</v>
      </c>
      <c r="U39" s="51" t="str">
        <f t="shared" si="4"/>
        <v>strukovna</v>
      </c>
      <c r="V39" s="51" t="str">
        <f t="shared" si="5"/>
        <v>08-071-505</v>
      </c>
      <c r="W39" s="51"/>
      <c r="X39" s="51"/>
      <c r="Y39" s="51"/>
      <c r="Z39" s="51"/>
      <c r="AA39" s="51"/>
      <c r="AB39" s="51"/>
      <c r="AC39" s="51"/>
      <c r="AD39" s="52"/>
      <c r="AE39" s="55"/>
      <c r="AF39" s="56"/>
      <c r="AG39" s="55"/>
      <c r="AH39" s="55"/>
      <c r="AI39" s="55"/>
      <c r="AJ39" s="55"/>
      <c r="AM39" s="49"/>
      <c r="AN39" s="50">
        <f t="shared" si="6"/>
        <v>0</v>
      </c>
    </row>
    <row r="40" spans="1:40" s="57" customFormat="1" ht="15" customHeight="1" x14ac:dyDescent="0.2">
      <c r="A40" s="43"/>
      <c r="B40" s="44"/>
      <c r="C40" s="45"/>
      <c r="D40" s="46"/>
      <c r="E40" s="47"/>
      <c r="F40" s="48"/>
      <c r="G40" s="46"/>
      <c r="H40" s="47"/>
      <c r="I40" s="48"/>
      <c r="J40" s="46"/>
      <c r="K40" s="47"/>
      <c r="L40" s="45"/>
      <c r="M40" s="46"/>
      <c r="N40" s="47"/>
      <c r="O40" s="45"/>
      <c r="P40" s="46"/>
      <c r="Q40" s="51" t="str">
        <f t="shared" si="0"/>
        <v>Ekonomska škola Mije Mirkovića Rijeka</v>
      </c>
      <c r="R40" s="51" t="str">
        <f t="shared" si="1"/>
        <v>Primorsko-goranska</v>
      </c>
      <c r="S40" s="51" t="str">
        <f t="shared" si="2"/>
        <v>Rijeka</v>
      </c>
      <c r="T40" s="51" t="str">
        <f t="shared" si="3"/>
        <v>državna</v>
      </c>
      <c r="U40" s="51" t="str">
        <f t="shared" si="4"/>
        <v>strukovna</v>
      </c>
      <c r="V40" s="51" t="str">
        <f t="shared" si="5"/>
        <v>08-071-505</v>
      </c>
      <c r="W40" s="51"/>
      <c r="X40" s="51"/>
      <c r="Y40" s="51"/>
      <c r="Z40" s="51"/>
      <c r="AA40" s="51"/>
      <c r="AB40" s="51"/>
      <c r="AC40" s="51"/>
      <c r="AD40" s="52"/>
      <c r="AE40" s="55"/>
      <c r="AF40" s="56"/>
      <c r="AG40" s="55"/>
      <c r="AH40" s="55"/>
      <c r="AI40" s="55"/>
      <c r="AJ40" s="55"/>
      <c r="AM40" s="49"/>
      <c r="AN40" s="50">
        <f t="shared" si="6"/>
        <v>0</v>
      </c>
    </row>
    <row r="41" spans="1:40" s="57" customFormat="1" ht="15" customHeight="1" x14ac:dyDescent="0.2">
      <c r="A41" s="43"/>
      <c r="B41" s="44"/>
      <c r="C41" s="45"/>
      <c r="D41" s="46"/>
      <c r="E41" s="47"/>
      <c r="F41" s="48"/>
      <c r="G41" s="46"/>
      <c r="H41" s="47"/>
      <c r="I41" s="48"/>
      <c r="J41" s="46"/>
      <c r="K41" s="47"/>
      <c r="L41" s="45"/>
      <c r="M41" s="46"/>
      <c r="N41" s="47"/>
      <c r="O41" s="45"/>
      <c r="P41" s="46"/>
      <c r="Q41" s="51" t="str">
        <f t="shared" si="0"/>
        <v>Ekonomska škola Mije Mirkovića Rijeka</v>
      </c>
      <c r="R41" s="51" t="str">
        <f t="shared" si="1"/>
        <v>Primorsko-goranska</v>
      </c>
      <c r="S41" s="51" t="str">
        <f t="shared" si="2"/>
        <v>Rijeka</v>
      </c>
      <c r="T41" s="51" t="str">
        <f t="shared" si="3"/>
        <v>državna</v>
      </c>
      <c r="U41" s="51" t="str">
        <f t="shared" si="4"/>
        <v>strukovna</v>
      </c>
      <c r="V41" s="51" t="str">
        <f t="shared" si="5"/>
        <v>08-071-505</v>
      </c>
      <c r="W41" s="51"/>
      <c r="X41" s="51"/>
      <c r="Y41" s="51"/>
      <c r="Z41" s="51"/>
      <c r="AA41" s="51"/>
      <c r="AB41" s="51"/>
      <c r="AC41" s="51"/>
      <c r="AD41" s="52"/>
      <c r="AE41" s="55"/>
      <c r="AF41" s="56"/>
      <c r="AG41" s="55"/>
      <c r="AH41" s="55"/>
      <c r="AI41" s="55"/>
      <c r="AJ41" s="55"/>
      <c r="AM41" s="49"/>
      <c r="AN41" s="50">
        <f t="shared" si="6"/>
        <v>0</v>
      </c>
    </row>
    <row r="42" spans="1:40" s="57" customFormat="1" ht="15" customHeight="1" x14ac:dyDescent="0.2">
      <c r="A42" s="43"/>
      <c r="B42" s="44"/>
      <c r="C42" s="45"/>
      <c r="D42" s="46"/>
      <c r="E42" s="47"/>
      <c r="F42" s="48"/>
      <c r="G42" s="46"/>
      <c r="H42" s="47"/>
      <c r="I42" s="48"/>
      <c r="J42" s="46"/>
      <c r="K42" s="47"/>
      <c r="L42" s="45"/>
      <c r="M42" s="46"/>
      <c r="N42" s="47"/>
      <c r="O42" s="45"/>
      <c r="P42" s="46"/>
      <c r="Q42" s="51" t="str">
        <f t="shared" si="0"/>
        <v>Ekonomska škola Mije Mirkovića Rijeka</v>
      </c>
      <c r="R42" s="51" t="str">
        <f t="shared" si="1"/>
        <v>Primorsko-goranska</v>
      </c>
      <c r="S42" s="51" t="str">
        <f t="shared" si="2"/>
        <v>Rijeka</v>
      </c>
      <c r="T42" s="51" t="str">
        <f t="shared" si="3"/>
        <v>državna</v>
      </c>
      <c r="U42" s="51" t="str">
        <f t="shared" si="4"/>
        <v>strukovna</v>
      </c>
      <c r="V42" s="51" t="str">
        <f t="shared" si="5"/>
        <v>08-071-505</v>
      </c>
      <c r="W42" s="51"/>
      <c r="X42" s="51"/>
      <c r="Y42" s="51"/>
      <c r="Z42" s="51"/>
      <c r="AA42" s="51"/>
      <c r="AB42" s="51"/>
      <c r="AC42" s="51"/>
      <c r="AD42" s="52"/>
      <c r="AE42" s="55"/>
      <c r="AF42" s="56"/>
      <c r="AG42" s="55"/>
      <c r="AH42" s="55"/>
      <c r="AI42" s="55"/>
      <c r="AJ42" s="55"/>
      <c r="AM42" s="49"/>
      <c r="AN42" s="50">
        <f t="shared" si="6"/>
        <v>0</v>
      </c>
    </row>
    <row r="43" spans="1:40" s="57" customFormat="1" ht="15" customHeight="1" x14ac:dyDescent="0.2">
      <c r="A43" s="43"/>
      <c r="B43" s="44"/>
      <c r="C43" s="45"/>
      <c r="D43" s="46"/>
      <c r="E43" s="47"/>
      <c r="F43" s="48"/>
      <c r="G43" s="46"/>
      <c r="H43" s="47"/>
      <c r="I43" s="48"/>
      <c r="J43" s="46"/>
      <c r="K43" s="47"/>
      <c r="L43" s="45"/>
      <c r="M43" s="46"/>
      <c r="N43" s="47"/>
      <c r="O43" s="45"/>
      <c r="P43" s="46"/>
      <c r="Q43" s="51" t="str">
        <f t="shared" si="0"/>
        <v>Ekonomska škola Mije Mirkovića Rijeka</v>
      </c>
      <c r="R43" s="51" t="str">
        <f t="shared" si="1"/>
        <v>Primorsko-goranska</v>
      </c>
      <c r="S43" s="51" t="str">
        <f t="shared" si="2"/>
        <v>Rijeka</v>
      </c>
      <c r="T43" s="51" t="str">
        <f t="shared" si="3"/>
        <v>državna</v>
      </c>
      <c r="U43" s="51" t="str">
        <f t="shared" si="4"/>
        <v>strukovna</v>
      </c>
      <c r="V43" s="51" t="str">
        <f t="shared" si="5"/>
        <v>08-071-505</v>
      </c>
      <c r="W43" s="51"/>
      <c r="X43" s="51"/>
      <c r="Y43" s="51"/>
      <c r="Z43" s="51"/>
      <c r="AA43" s="51"/>
      <c r="AB43" s="51"/>
      <c r="AC43" s="51"/>
      <c r="AD43" s="52"/>
      <c r="AE43" s="55"/>
      <c r="AF43" s="56"/>
      <c r="AG43" s="55"/>
      <c r="AH43" s="55"/>
      <c r="AI43" s="55"/>
      <c r="AJ43" s="55"/>
      <c r="AM43" s="49"/>
      <c r="AN43" s="50">
        <f t="shared" si="6"/>
        <v>0</v>
      </c>
    </row>
    <row r="44" spans="1:40" s="57" customFormat="1" ht="15" customHeight="1" x14ac:dyDescent="0.2">
      <c r="A44" s="43"/>
      <c r="B44" s="44"/>
      <c r="C44" s="45"/>
      <c r="D44" s="46"/>
      <c r="E44" s="47"/>
      <c r="F44" s="48"/>
      <c r="G44" s="46"/>
      <c r="H44" s="47"/>
      <c r="I44" s="48"/>
      <c r="J44" s="46"/>
      <c r="K44" s="47"/>
      <c r="L44" s="45"/>
      <c r="M44" s="46"/>
      <c r="N44" s="47"/>
      <c r="O44" s="45"/>
      <c r="P44" s="46"/>
      <c r="Q44" s="51" t="str">
        <f t="shared" si="0"/>
        <v>Ekonomska škola Mije Mirkovića Rijeka</v>
      </c>
      <c r="R44" s="51" t="str">
        <f t="shared" si="1"/>
        <v>Primorsko-goranska</v>
      </c>
      <c r="S44" s="51" t="str">
        <f t="shared" si="2"/>
        <v>Rijeka</v>
      </c>
      <c r="T44" s="51" t="str">
        <f t="shared" si="3"/>
        <v>državna</v>
      </c>
      <c r="U44" s="51" t="str">
        <f t="shared" si="4"/>
        <v>strukovna</v>
      </c>
      <c r="V44" s="51" t="str">
        <f t="shared" si="5"/>
        <v>08-071-505</v>
      </c>
      <c r="W44" s="51"/>
      <c r="X44" s="51"/>
      <c r="Y44" s="51"/>
      <c r="Z44" s="51"/>
      <c r="AA44" s="51"/>
      <c r="AB44" s="51"/>
      <c r="AC44" s="51"/>
      <c r="AD44" s="52"/>
      <c r="AE44" s="55"/>
      <c r="AF44" s="56"/>
      <c r="AG44" s="55"/>
      <c r="AH44" s="55"/>
      <c r="AI44" s="55"/>
      <c r="AJ44" s="55"/>
      <c r="AM44" s="49"/>
      <c r="AN44" s="50">
        <f t="shared" si="6"/>
        <v>0</v>
      </c>
    </row>
    <row r="45" spans="1:40" s="57" customFormat="1" ht="15" customHeight="1" x14ac:dyDescent="0.2">
      <c r="A45" s="43"/>
      <c r="B45" s="44"/>
      <c r="C45" s="45"/>
      <c r="D45" s="46"/>
      <c r="E45" s="47"/>
      <c r="F45" s="48"/>
      <c r="G45" s="46"/>
      <c r="H45" s="47"/>
      <c r="I45" s="48"/>
      <c r="J45" s="46"/>
      <c r="K45" s="47"/>
      <c r="L45" s="45"/>
      <c r="M45" s="46"/>
      <c r="N45" s="47"/>
      <c r="O45" s="45"/>
      <c r="P45" s="46"/>
      <c r="Q45" s="51" t="str">
        <f t="shared" si="0"/>
        <v>Ekonomska škola Mije Mirkovića Rijeka</v>
      </c>
      <c r="R45" s="51" t="str">
        <f t="shared" si="1"/>
        <v>Primorsko-goranska</v>
      </c>
      <c r="S45" s="51" t="str">
        <f t="shared" si="2"/>
        <v>Rijeka</v>
      </c>
      <c r="T45" s="51" t="str">
        <f t="shared" si="3"/>
        <v>državna</v>
      </c>
      <c r="U45" s="51" t="str">
        <f t="shared" si="4"/>
        <v>strukovna</v>
      </c>
      <c r="V45" s="51" t="str">
        <f t="shared" si="5"/>
        <v>08-071-505</v>
      </c>
      <c r="W45" s="51"/>
      <c r="X45" s="51"/>
      <c r="Y45" s="51"/>
      <c r="Z45" s="51"/>
      <c r="AA45" s="51"/>
      <c r="AB45" s="51"/>
      <c r="AC45" s="51"/>
      <c r="AD45" s="52"/>
      <c r="AE45" s="55"/>
      <c r="AF45" s="56"/>
      <c r="AG45" s="55"/>
      <c r="AH45" s="55"/>
      <c r="AI45" s="55"/>
      <c r="AJ45" s="55"/>
      <c r="AM45" s="49"/>
      <c r="AN45" s="50">
        <f t="shared" si="6"/>
        <v>0</v>
      </c>
    </row>
    <row r="46" spans="1:40" s="57" customFormat="1" ht="15" customHeight="1" x14ac:dyDescent="0.2">
      <c r="A46" s="43"/>
      <c r="B46" s="44"/>
      <c r="C46" s="45"/>
      <c r="D46" s="46"/>
      <c r="E46" s="47"/>
      <c r="F46" s="48"/>
      <c r="G46" s="46"/>
      <c r="H46" s="47"/>
      <c r="I46" s="48"/>
      <c r="J46" s="46"/>
      <c r="K46" s="47"/>
      <c r="L46" s="45"/>
      <c r="M46" s="46"/>
      <c r="N46" s="47"/>
      <c r="O46" s="45"/>
      <c r="P46" s="46"/>
      <c r="Q46" s="51" t="str">
        <f t="shared" si="0"/>
        <v>Ekonomska škola Mije Mirkovića Rijeka</v>
      </c>
      <c r="R46" s="51" t="str">
        <f t="shared" si="1"/>
        <v>Primorsko-goranska</v>
      </c>
      <c r="S46" s="51" t="str">
        <f t="shared" si="2"/>
        <v>Rijeka</v>
      </c>
      <c r="T46" s="51" t="str">
        <f t="shared" si="3"/>
        <v>državna</v>
      </c>
      <c r="U46" s="51" t="str">
        <f t="shared" si="4"/>
        <v>strukovna</v>
      </c>
      <c r="V46" s="51" t="str">
        <f t="shared" si="5"/>
        <v>08-071-505</v>
      </c>
      <c r="W46" s="51"/>
      <c r="X46" s="51"/>
      <c r="Y46" s="51"/>
      <c r="Z46" s="51"/>
      <c r="AA46" s="51"/>
      <c r="AB46" s="51"/>
      <c r="AC46" s="51"/>
      <c r="AD46" s="52"/>
      <c r="AE46" s="55"/>
      <c r="AF46" s="56"/>
      <c r="AG46" s="55"/>
      <c r="AH46" s="55"/>
      <c r="AI46" s="55"/>
      <c r="AJ46" s="55"/>
      <c r="AM46" s="49"/>
      <c r="AN46" s="50">
        <f t="shared" si="6"/>
        <v>0</v>
      </c>
    </row>
    <row r="47" spans="1:40" s="57" customFormat="1" ht="15" customHeight="1" x14ac:dyDescent="0.2">
      <c r="A47" s="43"/>
      <c r="B47" s="44"/>
      <c r="C47" s="45"/>
      <c r="D47" s="46"/>
      <c r="E47" s="47"/>
      <c r="F47" s="48"/>
      <c r="G47" s="46"/>
      <c r="H47" s="47"/>
      <c r="I47" s="48"/>
      <c r="J47" s="46"/>
      <c r="K47" s="47"/>
      <c r="L47" s="45"/>
      <c r="M47" s="46"/>
      <c r="N47" s="47"/>
      <c r="O47" s="45"/>
      <c r="P47" s="46"/>
      <c r="Q47" s="51" t="str">
        <f t="shared" si="0"/>
        <v>Ekonomska škola Mije Mirkovića Rijeka</v>
      </c>
      <c r="R47" s="51" t="str">
        <f t="shared" si="1"/>
        <v>Primorsko-goranska</v>
      </c>
      <c r="S47" s="51" t="str">
        <f t="shared" si="2"/>
        <v>Rijeka</v>
      </c>
      <c r="T47" s="51" t="str">
        <f t="shared" si="3"/>
        <v>državna</v>
      </c>
      <c r="U47" s="51" t="str">
        <f t="shared" si="4"/>
        <v>strukovna</v>
      </c>
      <c r="V47" s="51" t="str">
        <f t="shared" si="5"/>
        <v>08-071-505</v>
      </c>
      <c r="W47" s="51"/>
      <c r="X47" s="51"/>
      <c r="Y47" s="51"/>
      <c r="Z47" s="51"/>
      <c r="AA47" s="51"/>
      <c r="AB47" s="51"/>
      <c r="AC47" s="51"/>
      <c r="AD47" s="52"/>
      <c r="AE47" s="55"/>
      <c r="AF47" s="56"/>
      <c r="AG47" s="55"/>
      <c r="AH47" s="55"/>
      <c r="AI47" s="55"/>
      <c r="AJ47" s="55"/>
      <c r="AM47" s="49"/>
      <c r="AN47" s="50">
        <f t="shared" si="6"/>
        <v>0</v>
      </c>
    </row>
    <row r="48" spans="1:40" s="57" customFormat="1" ht="15" customHeight="1" x14ac:dyDescent="0.2">
      <c r="A48" s="43"/>
      <c r="B48" s="44"/>
      <c r="C48" s="45"/>
      <c r="D48" s="46"/>
      <c r="E48" s="47"/>
      <c r="F48" s="48"/>
      <c r="G48" s="46"/>
      <c r="H48" s="47"/>
      <c r="I48" s="48"/>
      <c r="J48" s="46"/>
      <c r="K48" s="47"/>
      <c r="L48" s="45"/>
      <c r="M48" s="46"/>
      <c r="N48" s="47"/>
      <c r="O48" s="45"/>
      <c r="P48" s="46"/>
      <c r="Q48" s="51" t="str">
        <f t="shared" si="0"/>
        <v>Ekonomska škola Mije Mirkovića Rijeka</v>
      </c>
      <c r="R48" s="51" t="str">
        <f t="shared" si="1"/>
        <v>Primorsko-goranska</v>
      </c>
      <c r="S48" s="51" t="str">
        <f t="shared" si="2"/>
        <v>Rijeka</v>
      </c>
      <c r="T48" s="51" t="str">
        <f t="shared" si="3"/>
        <v>državna</v>
      </c>
      <c r="U48" s="51" t="str">
        <f t="shared" si="4"/>
        <v>strukovna</v>
      </c>
      <c r="V48" s="51" t="str">
        <f t="shared" si="5"/>
        <v>08-071-505</v>
      </c>
      <c r="W48" s="51"/>
      <c r="X48" s="51"/>
      <c r="Y48" s="51"/>
      <c r="Z48" s="51"/>
      <c r="AA48" s="51"/>
      <c r="AB48" s="51"/>
      <c r="AC48" s="51"/>
      <c r="AD48" s="52"/>
      <c r="AE48" s="55"/>
      <c r="AF48" s="56"/>
      <c r="AG48" s="55"/>
      <c r="AH48" s="55"/>
      <c r="AI48" s="55"/>
      <c r="AJ48" s="55"/>
      <c r="AM48" s="49"/>
      <c r="AN48" s="50">
        <f t="shared" si="6"/>
        <v>0</v>
      </c>
    </row>
    <row r="49" spans="1:40" s="57" customFormat="1" ht="15" customHeight="1" x14ac:dyDescent="0.2">
      <c r="A49" s="43"/>
      <c r="B49" s="44"/>
      <c r="C49" s="45"/>
      <c r="D49" s="46"/>
      <c r="E49" s="47"/>
      <c r="F49" s="48"/>
      <c r="G49" s="46"/>
      <c r="H49" s="47"/>
      <c r="I49" s="48"/>
      <c r="J49" s="46"/>
      <c r="K49" s="47"/>
      <c r="L49" s="45"/>
      <c r="M49" s="46"/>
      <c r="N49" s="47"/>
      <c r="O49" s="45"/>
      <c r="P49" s="46"/>
      <c r="Q49" s="51" t="str">
        <f t="shared" si="0"/>
        <v>Ekonomska škola Mije Mirkovića Rijeka</v>
      </c>
      <c r="R49" s="51" t="str">
        <f t="shared" si="1"/>
        <v>Primorsko-goranska</v>
      </c>
      <c r="S49" s="51" t="str">
        <f t="shared" si="2"/>
        <v>Rijeka</v>
      </c>
      <c r="T49" s="51" t="str">
        <f t="shared" si="3"/>
        <v>državna</v>
      </c>
      <c r="U49" s="51" t="str">
        <f t="shared" si="4"/>
        <v>strukovna</v>
      </c>
      <c r="V49" s="51" t="str">
        <f t="shared" si="5"/>
        <v>08-071-505</v>
      </c>
      <c r="W49" s="51"/>
      <c r="X49" s="51"/>
      <c r="Y49" s="51"/>
      <c r="Z49" s="51"/>
      <c r="AA49" s="51"/>
      <c r="AB49" s="51"/>
      <c r="AC49" s="51"/>
      <c r="AD49" s="52"/>
      <c r="AE49" s="55"/>
      <c r="AF49" s="56"/>
      <c r="AG49" s="55"/>
      <c r="AH49" s="55"/>
      <c r="AI49" s="55"/>
      <c r="AJ49" s="55"/>
      <c r="AM49" s="49"/>
      <c r="AN49" s="50">
        <f t="shared" si="6"/>
        <v>0</v>
      </c>
    </row>
    <row r="50" spans="1:40" s="57" customFormat="1" ht="15" customHeight="1" x14ac:dyDescent="0.2">
      <c r="A50" s="43"/>
      <c r="B50" s="44"/>
      <c r="C50" s="45"/>
      <c r="D50" s="46"/>
      <c r="E50" s="47"/>
      <c r="F50" s="48"/>
      <c r="G50" s="46"/>
      <c r="H50" s="47"/>
      <c r="I50" s="48"/>
      <c r="J50" s="46"/>
      <c r="K50" s="47"/>
      <c r="L50" s="45"/>
      <c r="M50" s="46"/>
      <c r="N50" s="47"/>
      <c r="O50" s="45"/>
      <c r="P50" s="46"/>
      <c r="Q50" s="51" t="str">
        <f t="shared" si="0"/>
        <v>Ekonomska škola Mije Mirkovića Rijeka</v>
      </c>
      <c r="R50" s="51" t="str">
        <f t="shared" si="1"/>
        <v>Primorsko-goranska</v>
      </c>
      <c r="S50" s="51" t="str">
        <f t="shared" si="2"/>
        <v>Rijeka</v>
      </c>
      <c r="T50" s="51" t="str">
        <f t="shared" si="3"/>
        <v>državna</v>
      </c>
      <c r="U50" s="51" t="str">
        <f t="shared" si="4"/>
        <v>strukovna</v>
      </c>
      <c r="V50" s="51" t="str">
        <f t="shared" si="5"/>
        <v>08-071-505</v>
      </c>
      <c r="W50" s="51"/>
      <c r="X50" s="51"/>
      <c r="Y50" s="51"/>
      <c r="Z50" s="51"/>
      <c r="AA50" s="51"/>
      <c r="AB50" s="51"/>
      <c r="AC50" s="51"/>
      <c r="AD50" s="52"/>
      <c r="AE50" s="55"/>
      <c r="AF50" s="56"/>
      <c r="AG50" s="55"/>
      <c r="AH50" s="55"/>
      <c r="AI50" s="55"/>
      <c r="AJ50" s="55"/>
      <c r="AM50" s="49"/>
      <c r="AN50" s="50">
        <f t="shared" si="6"/>
        <v>0</v>
      </c>
    </row>
    <row r="51" spans="1:40" s="57" customFormat="1" ht="15" customHeight="1" x14ac:dyDescent="0.2">
      <c r="A51" s="43"/>
      <c r="B51" s="44"/>
      <c r="C51" s="45"/>
      <c r="D51" s="46"/>
      <c r="E51" s="47"/>
      <c r="F51" s="48"/>
      <c r="G51" s="46"/>
      <c r="H51" s="47"/>
      <c r="I51" s="48"/>
      <c r="J51" s="46"/>
      <c r="K51" s="47"/>
      <c r="L51" s="45"/>
      <c r="M51" s="46"/>
      <c r="N51" s="47"/>
      <c r="O51" s="45"/>
      <c r="P51" s="46"/>
      <c r="Q51" s="51" t="str">
        <f t="shared" si="0"/>
        <v>Ekonomska škola Mije Mirkovića Rijeka</v>
      </c>
      <c r="R51" s="51" t="str">
        <f t="shared" si="1"/>
        <v>Primorsko-goranska</v>
      </c>
      <c r="S51" s="51" t="str">
        <f t="shared" si="2"/>
        <v>Rijeka</v>
      </c>
      <c r="T51" s="51" t="str">
        <f t="shared" si="3"/>
        <v>državna</v>
      </c>
      <c r="U51" s="51" t="str">
        <f t="shared" si="4"/>
        <v>strukovna</v>
      </c>
      <c r="V51" s="51" t="str">
        <f t="shared" si="5"/>
        <v>08-071-505</v>
      </c>
      <c r="W51" s="51"/>
      <c r="X51" s="51"/>
      <c r="Y51" s="51"/>
      <c r="Z51" s="51"/>
      <c r="AA51" s="51"/>
      <c r="AB51" s="51"/>
      <c r="AC51" s="51"/>
      <c r="AD51" s="52"/>
      <c r="AE51" s="55"/>
      <c r="AF51" s="56"/>
      <c r="AG51" s="55"/>
      <c r="AH51" s="55"/>
      <c r="AI51" s="55"/>
      <c r="AJ51" s="55"/>
      <c r="AM51" s="49"/>
      <c r="AN51" s="50">
        <f t="shared" si="6"/>
        <v>0</v>
      </c>
    </row>
    <row r="52" spans="1:40" s="57" customFormat="1" ht="15" customHeight="1" x14ac:dyDescent="0.2">
      <c r="A52" s="43"/>
      <c r="B52" s="44"/>
      <c r="C52" s="45"/>
      <c r="D52" s="46"/>
      <c r="E52" s="47"/>
      <c r="F52" s="48"/>
      <c r="G52" s="46"/>
      <c r="H52" s="47"/>
      <c r="I52" s="48"/>
      <c r="J52" s="46"/>
      <c r="K52" s="47"/>
      <c r="L52" s="45"/>
      <c r="M52" s="46"/>
      <c r="N52" s="47"/>
      <c r="O52" s="45"/>
      <c r="P52" s="46"/>
      <c r="Q52" s="51" t="str">
        <f t="shared" si="0"/>
        <v>Ekonomska škola Mije Mirkovića Rijeka</v>
      </c>
      <c r="R52" s="51" t="str">
        <f t="shared" si="1"/>
        <v>Primorsko-goranska</v>
      </c>
      <c r="S52" s="51" t="str">
        <f t="shared" si="2"/>
        <v>Rijeka</v>
      </c>
      <c r="T52" s="51" t="str">
        <f t="shared" si="3"/>
        <v>državna</v>
      </c>
      <c r="U52" s="51" t="str">
        <f t="shared" si="4"/>
        <v>strukovna</v>
      </c>
      <c r="V52" s="51" t="str">
        <f t="shared" si="5"/>
        <v>08-071-505</v>
      </c>
      <c r="W52" s="51"/>
      <c r="X52" s="51"/>
      <c r="Y52" s="51"/>
      <c r="Z52" s="51"/>
      <c r="AA52" s="51"/>
      <c r="AB52" s="51"/>
      <c r="AC52" s="51"/>
      <c r="AD52" s="52"/>
      <c r="AE52" s="55"/>
      <c r="AF52" s="56"/>
      <c r="AG52" s="55"/>
      <c r="AH52" s="55"/>
      <c r="AI52" s="55"/>
      <c r="AJ52" s="55"/>
      <c r="AM52" s="49"/>
      <c r="AN52" s="50">
        <f t="shared" si="6"/>
        <v>0</v>
      </c>
    </row>
    <row r="53" spans="1:40" s="57" customFormat="1" ht="15" customHeight="1" x14ac:dyDescent="0.2">
      <c r="A53" s="43"/>
      <c r="B53" s="44"/>
      <c r="C53" s="45"/>
      <c r="D53" s="46"/>
      <c r="E53" s="47"/>
      <c r="F53" s="48"/>
      <c r="G53" s="46"/>
      <c r="H53" s="47"/>
      <c r="I53" s="48"/>
      <c r="J53" s="46"/>
      <c r="K53" s="47"/>
      <c r="L53" s="45"/>
      <c r="M53" s="46"/>
      <c r="N53" s="47"/>
      <c r="O53" s="45"/>
      <c r="P53" s="46"/>
      <c r="Q53" s="51" t="str">
        <f t="shared" si="0"/>
        <v>Ekonomska škola Mije Mirkovića Rijeka</v>
      </c>
      <c r="R53" s="51" t="str">
        <f t="shared" si="1"/>
        <v>Primorsko-goranska</v>
      </c>
      <c r="S53" s="51" t="str">
        <f t="shared" si="2"/>
        <v>Rijeka</v>
      </c>
      <c r="T53" s="51" t="str">
        <f t="shared" si="3"/>
        <v>državna</v>
      </c>
      <c r="U53" s="51" t="str">
        <f t="shared" si="4"/>
        <v>strukovna</v>
      </c>
      <c r="V53" s="51" t="str">
        <f t="shared" si="5"/>
        <v>08-071-505</v>
      </c>
      <c r="W53" s="51"/>
      <c r="X53" s="51"/>
      <c r="Y53" s="51"/>
      <c r="Z53" s="51"/>
      <c r="AA53" s="51"/>
      <c r="AB53" s="51"/>
      <c r="AC53" s="51"/>
      <c r="AD53" s="52"/>
      <c r="AE53" s="55"/>
      <c r="AF53" s="56"/>
      <c r="AG53" s="55"/>
      <c r="AH53" s="55"/>
      <c r="AI53" s="55"/>
      <c r="AJ53" s="55"/>
      <c r="AM53" s="49"/>
      <c r="AN53" s="50">
        <f t="shared" si="6"/>
        <v>0</v>
      </c>
    </row>
    <row r="54" spans="1:40" s="57" customFormat="1" ht="15" customHeight="1" x14ac:dyDescent="0.2">
      <c r="A54" s="43"/>
      <c r="B54" s="44"/>
      <c r="C54" s="45"/>
      <c r="D54" s="46"/>
      <c r="E54" s="47"/>
      <c r="F54" s="48"/>
      <c r="G54" s="46"/>
      <c r="H54" s="47"/>
      <c r="I54" s="48"/>
      <c r="J54" s="46"/>
      <c r="K54" s="47"/>
      <c r="L54" s="45"/>
      <c r="M54" s="46"/>
      <c r="N54" s="47"/>
      <c r="O54" s="45"/>
      <c r="P54" s="46"/>
      <c r="Q54" s="51" t="str">
        <f t="shared" si="0"/>
        <v>Ekonomska škola Mije Mirkovića Rijeka</v>
      </c>
      <c r="R54" s="51" t="str">
        <f t="shared" si="1"/>
        <v>Primorsko-goranska</v>
      </c>
      <c r="S54" s="51" t="str">
        <f t="shared" si="2"/>
        <v>Rijeka</v>
      </c>
      <c r="T54" s="51" t="str">
        <f t="shared" si="3"/>
        <v>državna</v>
      </c>
      <c r="U54" s="51" t="str">
        <f t="shared" si="4"/>
        <v>strukovna</v>
      </c>
      <c r="V54" s="51" t="str">
        <f t="shared" si="5"/>
        <v>08-071-505</v>
      </c>
      <c r="W54" s="51"/>
      <c r="X54" s="51"/>
      <c r="Y54" s="51"/>
      <c r="Z54" s="51"/>
      <c r="AA54" s="51"/>
      <c r="AB54" s="51"/>
      <c r="AC54" s="51"/>
      <c r="AD54" s="52"/>
      <c r="AE54" s="55"/>
      <c r="AF54" s="56"/>
      <c r="AG54" s="55"/>
      <c r="AH54" s="55"/>
      <c r="AI54" s="55"/>
      <c r="AJ54" s="55"/>
      <c r="AM54" s="49"/>
      <c r="AN54" s="50">
        <f t="shared" si="6"/>
        <v>0</v>
      </c>
    </row>
    <row r="55" spans="1:40" s="57" customFormat="1" ht="15" customHeight="1" x14ac:dyDescent="0.2">
      <c r="A55" s="43"/>
      <c r="B55" s="44"/>
      <c r="C55" s="45"/>
      <c r="D55" s="46"/>
      <c r="E55" s="47"/>
      <c r="F55" s="48"/>
      <c r="G55" s="46"/>
      <c r="H55" s="47"/>
      <c r="I55" s="48"/>
      <c r="J55" s="46"/>
      <c r="K55" s="47"/>
      <c r="L55" s="45"/>
      <c r="M55" s="46"/>
      <c r="N55" s="47"/>
      <c r="O55" s="45"/>
      <c r="P55" s="46"/>
      <c r="Q55" s="51" t="str">
        <f t="shared" si="0"/>
        <v>Ekonomska škola Mije Mirkovića Rijeka</v>
      </c>
      <c r="R55" s="51" t="str">
        <f t="shared" si="1"/>
        <v>Primorsko-goranska</v>
      </c>
      <c r="S55" s="51" t="str">
        <f t="shared" si="2"/>
        <v>Rijeka</v>
      </c>
      <c r="T55" s="51" t="str">
        <f t="shared" si="3"/>
        <v>državna</v>
      </c>
      <c r="U55" s="51" t="str">
        <f t="shared" si="4"/>
        <v>strukovna</v>
      </c>
      <c r="V55" s="51" t="str">
        <f t="shared" si="5"/>
        <v>08-071-505</v>
      </c>
      <c r="W55" s="51"/>
      <c r="X55" s="51"/>
      <c r="Y55" s="51"/>
      <c r="Z55" s="51"/>
      <c r="AA55" s="51"/>
      <c r="AB55" s="51"/>
      <c r="AC55" s="51"/>
      <c r="AD55" s="52"/>
      <c r="AE55" s="55"/>
      <c r="AF55" s="56"/>
      <c r="AG55" s="55"/>
      <c r="AH55" s="55"/>
      <c r="AI55" s="55"/>
      <c r="AJ55" s="55"/>
      <c r="AM55" s="49"/>
      <c r="AN55" s="50">
        <f t="shared" si="6"/>
        <v>0</v>
      </c>
    </row>
    <row r="56" spans="1:40" s="57" customFormat="1" ht="15" customHeight="1" x14ac:dyDescent="0.2">
      <c r="A56" s="43"/>
      <c r="B56" s="44"/>
      <c r="C56" s="45"/>
      <c r="D56" s="46"/>
      <c r="E56" s="47"/>
      <c r="F56" s="48"/>
      <c r="G56" s="46"/>
      <c r="H56" s="47"/>
      <c r="I56" s="48"/>
      <c r="J56" s="46"/>
      <c r="K56" s="47"/>
      <c r="L56" s="45"/>
      <c r="M56" s="46"/>
      <c r="N56" s="47"/>
      <c r="O56" s="45"/>
      <c r="P56" s="46"/>
      <c r="Q56" s="51" t="str">
        <f t="shared" si="0"/>
        <v>Ekonomska škola Mije Mirkovića Rijeka</v>
      </c>
      <c r="R56" s="51" t="str">
        <f t="shared" si="1"/>
        <v>Primorsko-goranska</v>
      </c>
      <c r="S56" s="51" t="str">
        <f t="shared" si="2"/>
        <v>Rijeka</v>
      </c>
      <c r="T56" s="51" t="str">
        <f t="shared" si="3"/>
        <v>državna</v>
      </c>
      <c r="U56" s="51" t="str">
        <f t="shared" si="4"/>
        <v>strukovna</v>
      </c>
      <c r="V56" s="51" t="str">
        <f t="shared" si="5"/>
        <v>08-071-505</v>
      </c>
      <c r="W56" s="51"/>
      <c r="X56" s="51"/>
      <c r="Y56" s="51"/>
      <c r="Z56" s="51"/>
      <c r="AA56" s="51"/>
      <c r="AB56" s="51"/>
      <c r="AC56" s="51"/>
      <c r="AD56" s="52"/>
      <c r="AE56" s="55"/>
      <c r="AF56" s="56"/>
      <c r="AG56" s="55"/>
      <c r="AH56" s="55"/>
      <c r="AI56" s="55"/>
      <c r="AJ56" s="55"/>
      <c r="AM56" s="49"/>
      <c r="AN56" s="50">
        <f t="shared" si="6"/>
        <v>0</v>
      </c>
    </row>
    <row r="57" spans="1:40" s="57" customFormat="1" ht="15" customHeight="1" x14ac:dyDescent="0.2">
      <c r="A57" s="43"/>
      <c r="B57" s="44"/>
      <c r="C57" s="45"/>
      <c r="D57" s="46"/>
      <c r="E57" s="47"/>
      <c r="F57" s="48"/>
      <c r="G57" s="46"/>
      <c r="H57" s="47"/>
      <c r="I57" s="48"/>
      <c r="J57" s="46"/>
      <c r="K57" s="47"/>
      <c r="L57" s="45"/>
      <c r="M57" s="46"/>
      <c r="N57" s="47"/>
      <c r="O57" s="45"/>
      <c r="P57" s="46"/>
      <c r="Q57" s="51" t="str">
        <f t="shared" si="0"/>
        <v>Ekonomska škola Mije Mirkovića Rijeka</v>
      </c>
      <c r="R57" s="51" t="str">
        <f t="shared" si="1"/>
        <v>Primorsko-goranska</v>
      </c>
      <c r="S57" s="51" t="str">
        <f t="shared" si="2"/>
        <v>Rijeka</v>
      </c>
      <c r="T57" s="51" t="str">
        <f t="shared" si="3"/>
        <v>državna</v>
      </c>
      <c r="U57" s="51" t="str">
        <f t="shared" si="4"/>
        <v>strukovna</v>
      </c>
      <c r="V57" s="51" t="str">
        <f t="shared" si="5"/>
        <v>08-071-505</v>
      </c>
      <c r="W57" s="51"/>
      <c r="X57" s="51"/>
      <c r="Y57" s="51"/>
      <c r="Z57" s="51"/>
      <c r="AA57" s="51"/>
      <c r="AB57" s="51"/>
      <c r="AC57" s="51"/>
      <c r="AD57" s="52"/>
      <c r="AE57" s="55"/>
      <c r="AF57" s="56"/>
      <c r="AG57" s="55"/>
      <c r="AH57" s="55"/>
      <c r="AI57" s="53"/>
      <c r="AJ57" s="53"/>
      <c r="AK57" s="60"/>
      <c r="AL57" s="60"/>
      <c r="AM57" s="49"/>
      <c r="AN57" s="50">
        <f t="shared" si="6"/>
        <v>0</v>
      </c>
    </row>
    <row r="58" spans="1:40" s="60" customFormat="1" ht="15" customHeight="1" thickBot="1" x14ac:dyDescent="0.25">
      <c r="A58" s="59" t="s">
        <v>0</v>
      </c>
      <c r="B58" s="29">
        <f>SUM(B23:B57)</f>
        <v>0</v>
      </c>
      <c r="C58" s="30"/>
      <c r="D58" s="31">
        <f>SUM(D23:D57)</f>
        <v>169</v>
      </c>
      <c r="E58" s="29">
        <f>SUM(E23:E57)</f>
        <v>0</v>
      </c>
      <c r="F58" s="30"/>
      <c r="G58" s="31">
        <f>SUM(G23:G57)</f>
        <v>160</v>
      </c>
      <c r="H58" s="29">
        <f>SUM(H23:H57)</f>
        <v>0</v>
      </c>
      <c r="I58" s="30"/>
      <c r="J58" s="31">
        <f>SUM(J23:J57)</f>
        <v>173</v>
      </c>
      <c r="K58" s="29">
        <f>SUM(K23:K57)</f>
        <v>0</v>
      </c>
      <c r="L58" s="30"/>
      <c r="M58" s="31">
        <f>SUM(M23:M57)</f>
        <v>175</v>
      </c>
      <c r="N58" s="29">
        <f>SUM(N23:N57)</f>
        <v>0</v>
      </c>
      <c r="O58" s="30"/>
      <c r="P58" s="31">
        <f>SUM(P23:P57)</f>
        <v>0</v>
      </c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2"/>
      <c r="AE58" s="53"/>
      <c r="AF58" s="54"/>
      <c r="AG58" s="53"/>
      <c r="AH58" s="53"/>
      <c r="AI58" s="57"/>
      <c r="AJ58" s="57"/>
      <c r="AK58" s="57"/>
      <c r="AL58" s="57"/>
      <c r="AM58" s="32">
        <f>SUM(B58,E58,H58,K58,N58)</f>
        <v>0</v>
      </c>
      <c r="AN58" s="31">
        <f t="shared" si="6"/>
        <v>677</v>
      </c>
    </row>
    <row r="59" spans="1:40" s="57" customFormat="1" ht="15" customHeight="1" x14ac:dyDescent="0.2"/>
    <row r="60" spans="1:40" s="57" customFormat="1" ht="15" customHeight="1" x14ac:dyDescent="0.2"/>
    <row r="61" spans="1:40" s="57" customFormat="1" ht="15" customHeight="1" x14ac:dyDescent="0.2"/>
    <row r="62" spans="1:40" s="57" customFormat="1" ht="15" customHeight="1" x14ac:dyDescent="0.2"/>
    <row r="63" spans="1:40" s="57" customFormat="1" ht="15" customHeight="1" x14ac:dyDescent="0.2">
      <c r="F63" s="61"/>
    </row>
    <row r="64" spans="1:40" s="57" customFormat="1" ht="15" customHeight="1" x14ac:dyDescent="0.2">
      <c r="C64" s="61"/>
    </row>
    <row r="65" spans="35:38" s="57" customFormat="1" ht="15" customHeight="1" x14ac:dyDescent="0.2"/>
    <row r="66" spans="35:38" s="57" customFormat="1" ht="15" customHeight="1" x14ac:dyDescent="0.2"/>
    <row r="67" spans="35:38" s="57" customFormat="1" ht="15" customHeight="1" x14ac:dyDescent="0.2">
      <c r="AI67" s="62"/>
      <c r="AJ67" s="62"/>
      <c r="AK67" s="62"/>
      <c r="AL67" s="62"/>
    </row>
    <row r="68" spans="35:38" s="62" customFormat="1" ht="15" customHeight="1" x14ac:dyDescent="0.2">
      <c r="AI68" s="57"/>
      <c r="AJ68" s="57"/>
      <c r="AK68" s="57"/>
      <c r="AL68" s="57"/>
    </row>
    <row r="69" spans="35:38" s="57" customFormat="1" ht="15" customHeight="1" x14ac:dyDescent="0.2"/>
    <row r="70" spans="35:38" s="57" customFormat="1" ht="15" customHeight="1" x14ac:dyDescent="0.2"/>
    <row r="71" spans="35:38" s="57" customFormat="1" ht="15" customHeight="1" x14ac:dyDescent="0.2"/>
    <row r="72" spans="35:38" s="57" customFormat="1" ht="15" customHeight="1" x14ac:dyDescent="0.2"/>
    <row r="73" spans="35:38" s="57" customFormat="1" ht="15" customHeight="1" x14ac:dyDescent="0.2"/>
    <row r="74" spans="35:38" s="57" customFormat="1" ht="15" customHeight="1" x14ac:dyDescent="0.2"/>
    <row r="75" spans="35:38" s="57" customFormat="1" ht="15" customHeight="1" x14ac:dyDescent="0.2"/>
    <row r="76" spans="35:38" s="57" customFormat="1" ht="15" customHeight="1" x14ac:dyDescent="0.2"/>
    <row r="77" spans="35:38" s="57" customFormat="1" ht="15" customHeight="1" x14ac:dyDescent="0.2"/>
    <row r="78" spans="35:38" s="57" customFormat="1" ht="15" customHeight="1" x14ac:dyDescent="0.2">
      <c r="AI78" s="63"/>
      <c r="AJ78" s="63"/>
      <c r="AK78" s="63"/>
      <c r="AL78" s="63"/>
    </row>
    <row r="79" spans="35:38" s="63" customFormat="1" ht="15" customHeight="1" x14ac:dyDescent="0.2"/>
    <row r="80" spans="35:38" s="63" customFormat="1" ht="15" customHeight="1" x14ac:dyDescent="0.2"/>
    <row r="81" spans="35:38" s="63" customFormat="1" ht="15" customHeight="1" x14ac:dyDescent="0.2"/>
    <row r="82" spans="35:38" s="63" customFormat="1" ht="15" customHeight="1" x14ac:dyDescent="0.2">
      <c r="AI82" s="57"/>
      <c r="AJ82" s="57"/>
      <c r="AK82" s="57"/>
      <c r="AL82" s="57"/>
    </row>
    <row r="83" spans="35:38" s="57" customFormat="1" ht="15" customHeight="1" x14ac:dyDescent="0.2"/>
    <row r="84" spans="35:38" s="57" customFormat="1" ht="15" customHeight="1" x14ac:dyDescent="0.2"/>
    <row r="85" spans="35:38" s="57" customFormat="1" ht="15" customHeight="1" x14ac:dyDescent="0.2">
      <c r="AI85" s="60"/>
      <c r="AJ85" s="60"/>
      <c r="AK85" s="60"/>
      <c r="AL85" s="60"/>
    </row>
    <row r="86" spans="35:38" s="60" customFormat="1" ht="15" customHeight="1" x14ac:dyDescent="0.2">
      <c r="AI86" s="57"/>
      <c r="AJ86" s="57"/>
      <c r="AK86" s="57"/>
      <c r="AL86" s="57"/>
    </row>
    <row r="87" spans="35:38" s="57" customFormat="1" ht="15" customHeight="1" x14ac:dyDescent="0.2"/>
    <row r="88" spans="35:38" s="57" customFormat="1" ht="15" customHeight="1" x14ac:dyDescent="0.2"/>
    <row r="89" spans="35:38" s="57" customFormat="1" ht="15" customHeight="1" x14ac:dyDescent="0.2"/>
    <row r="90" spans="35:38" s="57" customFormat="1" ht="15" customHeight="1" x14ac:dyDescent="0.2"/>
    <row r="91" spans="35:38" s="57" customFormat="1" ht="15" customHeight="1" x14ac:dyDescent="0.2"/>
    <row r="92" spans="35:38" s="57" customFormat="1" ht="15" customHeight="1" x14ac:dyDescent="0.2">
      <c r="AI92" s="64"/>
      <c r="AJ92" s="64"/>
      <c r="AK92" s="64"/>
      <c r="AL92" s="64"/>
    </row>
    <row r="93" spans="35:38" s="64" customFormat="1" ht="15" customHeight="1" x14ac:dyDescent="0.2"/>
    <row r="94" spans="35:38" s="64" customFormat="1" ht="15" customHeight="1" x14ac:dyDescent="0.2"/>
    <row r="95" spans="35:38" s="64" customFormat="1" ht="15" customHeight="1" x14ac:dyDescent="0.2"/>
    <row r="96" spans="35:38" s="64" customFormat="1" ht="15" customHeight="1" x14ac:dyDescent="0.2"/>
    <row r="97" spans="35:38" s="64" customFormat="1" ht="15" customHeight="1" x14ac:dyDescent="0.2">
      <c r="AI97" s="57"/>
      <c r="AJ97" s="57"/>
      <c r="AK97" s="57"/>
      <c r="AL97" s="57"/>
    </row>
    <row r="98" spans="35:38" s="57" customFormat="1" ht="15" customHeight="1" x14ac:dyDescent="0.2"/>
    <row r="99" spans="35:38" s="57" customFormat="1" ht="15" customHeight="1" x14ac:dyDescent="0.2"/>
    <row r="100" spans="35:38" s="57" customFormat="1" ht="15" customHeight="1" x14ac:dyDescent="0.2">
      <c r="AI100" s="65"/>
      <c r="AJ100" s="65"/>
      <c r="AK100" s="65"/>
      <c r="AL100" s="65"/>
    </row>
    <row r="101" spans="35:38" s="65" customFormat="1" ht="15" customHeight="1" x14ac:dyDescent="0.2"/>
    <row r="102" spans="35:38" s="65" customFormat="1" ht="15" customHeight="1" x14ac:dyDescent="0.2"/>
    <row r="103" spans="35:38" s="65" customFormat="1" ht="15" customHeight="1" x14ac:dyDescent="0.2">
      <c r="AI103" s="57"/>
      <c r="AJ103" s="57"/>
      <c r="AK103" s="57"/>
      <c r="AL103" s="57"/>
    </row>
    <row r="104" spans="35:38" s="57" customFormat="1" ht="15" customHeight="1" x14ac:dyDescent="0.2"/>
    <row r="105" spans="35:38" s="57" customFormat="1" ht="15" customHeight="1" x14ac:dyDescent="0.2"/>
    <row r="106" spans="35:38" s="57" customFormat="1" ht="15" customHeight="1" x14ac:dyDescent="0.2"/>
    <row r="107" spans="35:38" s="57" customFormat="1" ht="15" customHeight="1" x14ac:dyDescent="0.2"/>
    <row r="108" spans="35:38" s="57" customFormat="1" ht="15" customHeight="1" x14ac:dyDescent="0.2"/>
    <row r="109" spans="35:38" s="57" customFormat="1" ht="15" customHeight="1" x14ac:dyDescent="0.2"/>
    <row r="110" spans="35:38" s="57" customFormat="1" ht="17.100000000000001" customHeight="1" x14ac:dyDescent="0.2"/>
    <row r="111" spans="35:38" s="57" customFormat="1" ht="17.100000000000001" customHeight="1" x14ac:dyDescent="0.2"/>
    <row r="112" spans="35:38" s="57" customFormat="1" ht="17.100000000000001" customHeight="1" x14ac:dyDescent="0.2">
      <c r="AI112" s="1"/>
      <c r="AJ112" s="1"/>
      <c r="AK112" s="1"/>
      <c r="AL112" s="1"/>
    </row>
    <row r="113" spans="35:38" x14ac:dyDescent="0.2">
      <c r="AI113" s="57"/>
      <c r="AJ113" s="57"/>
      <c r="AK113" s="57"/>
      <c r="AL113" s="57"/>
    </row>
    <row r="114" spans="35:38" s="57" customFormat="1" ht="15" customHeight="1" x14ac:dyDescent="0.2">
      <c r="AI114" s="1"/>
      <c r="AJ114" s="1"/>
      <c r="AK114" s="1"/>
      <c r="AL114" s="1"/>
    </row>
    <row r="116" spans="35:38" x14ac:dyDescent="0.2">
      <c r="AI116" s="57"/>
      <c r="AJ116" s="57"/>
      <c r="AK116" s="57"/>
      <c r="AL116" s="57"/>
    </row>
    <row r="117" spans="35:38" s="57" customFormat="1" ht="15" customHeight="1" x14ac:dyDescent="0.2"/>
    <row r="118" spans="35:38" s="57" customFormat="1" ht="15" customHeight="1" x14ac:dyDescent="0.2">
      <c r="AI118" s="66"/>
      <c r="AJ118" s="66"/>
      <c r="AK118" s="66"/>
      <c r="AL118" s="66"/>
    </row>
    <row r="119" spans="35:38" s="66" customFormat="1" ht="15" customHeight="1" x14ac:dyDescent="0.2">
      <c r="AI119" s="57"/>
      <c r="AJ119" s="57"/>
      <c r="AK119" s="57"/>
      <c r="AL119" s="57"/>
    </row>
    <row r="120" spans="35:38" s="57" customFormat="1" ht="15" customHeight="1" x14ac:dyDescent="0.2"/>
    <row r="121" spans="35:38" s="57" customFormat="1" ht="15" customHeight="1" x14ac:dyDescent="0.2"/>
    <row r="122" spans="35:38" s="57" customFormat="1" ht="15" customHeight="1" x14ac:dyDescent="0.2"/>
    <row r="123" spans="35:38" s="57" customFormat="1" ht="15" customHeight="1" x14ac:dyDescent="0.2"/>
    <row r="124" spans="35:38" s="57" customFormat="1" ht="15" customHeight="1" x14ac:dyDescent="0.2"/>
    <row r="125" spans="35:38" s="57" customFormat="1" ht="15" customHeight="1" x14ac:dyDescent="0.2"/>
    <row r="126" spans="35:38" s="57" customFormat="1" ht="15" customHeight="1" x14ac:dyDescent="0.2">
      <c r="AI126" s="63"/>
      <c r="AJ126" s="63"/>
      <c r="AK126" s="63"/>
      <c r="AL126" s="63"/>
    </row>
    <row r="127" spans="35:38" s="63" customFormat="1" ht="15" customHeight="1" x14ac:dyDescent="0.2">
      <c r="AI127" s="57"/>
      <c r="AJ127" s="57"/>
      <c r="AK127" s="57"/>
      <c r="AL127" s="57"/>
    </row>
    <row r="128" spans="35:38" s="57" customFormat="1" ht="15" customHeight="1" x14ac:dyDescent="0.2"/>
    <row r="129" spans="1:38" s="57" customFormat="1" ht="15" customHeight="1" x14ac:dyDescent="0.2"/>
    <row r="130" spans="1:38" s="57" customFormat="1" ht="15" customHeight="1" x14ac:dyDescent="0.2"/>
    <row r="131" spans="1:38" s="57" customFormat="1" ht="15" customHeight="1" x14ac:dyDescent="0.2"/>
    <row r="132" spans="1:38" s="57" customFormat="1" ht="15" customHeight="1" x14ac:dyDescent="0.2">
      <c r="AI132" s="65"/>
      <c r="AJ132" s="65"/>
      <c r="AK132" s="65"/>
      <c r="AL132" s="65"/>
    </row>
    <row r="133" spans="1:38" s="65" customFormat="1" ht="15" customHeight="1" x14ac:dyDescent="0.2"/>
    <row r="134" spans="1:38" s="65" customFormat="1" ht="15" customHeight="1" x14ac:dyDescent="0.2">
      <c r="AI134" s="57"/>
      <c r="AJ134" s="57"/>
      <c r="AK134" s="57"/>
      <c r="AL134" s="57"/>
    </row>
    <row r="135" spans="1:38" s="57" customFormat="1" ht="15" customHeight="1" x14ac:dyDescent="0.2"/>
    <row r="136" spans="1:38" s="57" customFormat="1" ht="15" customHeight="1" x14ac:dyDescent="0.2"/>
    <row r="137" spans="1:38" s="57" customFormat="1" ht="15" customHeight="1" x14ac:dyDescent="0.2"/>
    <row r="138" spans="1:38" s="57" customFormat="1" ht="15" customHeight="1" x14ac:dyDescent="0.2"/>
    <row r="139" spans="1:38" s="57" customFormat="1" ht="17.100000000000001" customHeight="1" x14ac:dyDescent="0.2"/>
    <row r="140" spans="1:38" s="57" customFormat="1" ht="17.100000000000001" customHeight="1" x14ac:dyDescent="0.2"/>
    <row r="141" spans="1:38" s="57" customFormat="1" ht="17.100000000000001" customHeight="1" x14ac:dyDescent="0.2">
      <c r="AI141" s="1"/>
      <c r="AJ141" s="1"/>
      <c r="AK141" s="1"/>
      <c r="AL141" s="1"/>
    </row>
    <row r="142" spans="1:38" hidden="1" x14ac:dyDescent="0.2">
      <c r="A142" s="67" t="s">
        <v>75</v>
      </c>
      <c r="Q142" s="1" t="s">
        <v>61</v>
      </c>
      <c r="R142" s="1" t="s">
        <v>80</v>
      </c>
    </row>
    <row r="143" spans="1:38" ht="15.75" hidden="1" customHeight="1" x14ac:dyDescent="0.2">
      <c r="A143" s="67" t="s">
        <v>51</v>
      </c>
      <c r="Q143" s="1" t="s">
        <v>51</v>
      </c>
      <c r="R143" s="1" t="s">
        <v>51</v>
      </c>
    </row>
    <row r="144" spans="1:38" ht="15" hidden="1" customHeight="1" x14ac:dyDescent="0.2">
      <c r="A144" s="67" t="s">
        <v>76</v>
      </c>
      <c r="Q144" s="1" t="s">
        <v>81</v>
      </c>
      <c r="R144" s="1" t="s">
        <v>77</v>
      </c>
      <c r="AI144" s="57"/>
      <c r="AJ144" s="57"/>
      <c r="AK144" s="57"/>
      <c r="AL144" s="57"/>
    </row>
    <row r="145" spans="1:38" s="57" customFormat="1" ht="15" hidden="1" customHeight="1" x14ac:dyDescent="0.2">
      <c r="A145" s="67" t="s">
        <v>106</v>
      </c>
      <c r="Q145" s="57" t="s">
        <v>82</v>
      </c>
      <c r="R145" s="57" t="s">
        <v>78</v>
      </c>
    </row>
    <row r="146" spans="1:38" s="57" customFormat="1" ht="15" hidden="1" customHeight="1" x14ac:dyDescent="0.2">
      <c r="A146" s="67" t="s">
        <v>87</v>
      </c>
      <c r="Q146" s="57" t="s">
        <v>116</v>
      </c>
      <c r="R146" s="57" t="s">
        <v>79</v>
      </c>
    </row>
    <row r="147" spans="1:38" s="57" customFormat="1" ht="15" hidden="1" customHeight="1" x14ac:dyDescent="0.2">
      <c r="A147" s="68" t="s">
        <v>88</v>
      </c>
      <c r="Q147" s="68" t="s">
        <v>83</v>
      </c>
      <c r="AI147" s="69"/>
      <c r="AJ147" s="69"/>
      <c r="AK147" s="69"/>
      <c r="AL147" s="69"/>
    </row>
    <row r="148" spans="1:38" s="69" customFormat="1" ht="15" hidden="1" customHeight="1" x14ac:dyDescent="0.2">
      <c r="A148" s="68" t="s">
        <v>89</v>
      </c>
      <c r="Q148" s="70"/>
      <c r="AI148" s="57"/>
      <c r="AJ148" s="57"/>
      <c r="AK148" s="57"/>
      <c r="AL148" s="57"/>
    </row>
    <row r="149" spans="1:38" s="57" customFormat="1" ht="15" hidden="1" customHeight="1" x14ac:dyDescent="0.2">
      <c r="A149" s="68" t="s">
        <v>90</v>
      </c>
      <c r="Q149" s="68"/>
    </row>
    <row r="150" spans="1:38" s="57" customFormat="1" ht="15" hidden="1" customHeight="1" x14ac:dyDescent="0.2">
      <c r="A150" s="68" t="s">
        <v>91</v>
      </c>
      <c r="AI150" s="62"/>
      <c r="AJ150" s="62"/>
      <c r="AK150" s="62"/>
      <c r="AL150" s="62"/>
    </row>
    <row r="151" spans="1:38" s="62" customFormat="1" ht="15" hidden="1" customHeight="1" x14ac:dyDescent="0.2">
      <c r="A151" s="71" t="s">
        <v>92</v>
      </c>
      <c r="AI151" s="57"/>
      <c r="AJ151" s="57"/>
      <c r="AK151" s="57"/>
      <c r="AL151" s="57"/>
    </row>
    <row r="152" spans="1:38" s="57" customFormat="1" ht="15" hidden="1" customHeight="1" x14ac:dyDescent="0.2">
      <c r="A152" s="68" t="s">
        <v>93</v>
      </c>
    </row>
    <row r="153" spans="1:38" s="57" customFormat="1" ht="15" hidden="1" customHeight="1" x14ac:dyDescent="0.2">
      <c r="A153" s="68" t="s">
        <v>94</v>
      </c>
      <c r="AI153" s="63"/>
      <c r="AJ153" s="63"/>
      <c r="AK153" s="63"/>
      <c r="AL153" s="63"/>
    </row>
    <row r="154" spans="1:38" s="63" customFormat="1" ht="15" hidden="1" customHeight="1" x14ac:dyDescent="0.2">
      <c r="A154" s="72" t="s">
        <v>95</v>
      </c>
      <c r="AI154" s="57"/>
      <c r="AJ154" s="57"/>
      <c r="AK154" s="57"/>
      <c r="AL154" s="57"/>
    </row>
    <row r="155" spans="1:38" s="57" customFormat="1" ht="15" hidden="1" customHeight="1" x14ac:dyDescent="0.2">
      <c r="A155" s="68" t="s">
        <v>96</v>
      </c>
    </row>
    <row r="156" spans="1:38" s="57" customFormat="1" ht="15" hidden="1" customHeight="1" x14ac:dyDescent="0.2">
      <c r="A156" s="68" t="s">
        <v>97</v>
      </c>
    </row>
    <row r="157" spans="1:38" s="57" customFormat="1" ht="15" hidden="1" customHeight="1" x14ac:dyDescent="0.2">
      <c r="A157" s="68" t="s">
        <v>98</v>
      </c>
    </row>
    <row r="158" spans="1:38" s="57" customFormat="1" ht="15" hidden="1" customHeight="1" x14ac:dyDescent="0.2">
      <c r="A158" s="68" t="s">
        <v>99</v>
      </c>
    </row>
    <row r="159" spans="1:38" s="57" customFormat="1" ht="15" hidden="1" customHeight="1" x14ac:dyDescent="0.2">
      <c r="A159" s="68" t="s">
        <v>100</v>
      </c>
      <c r="AI159" s="64"/>
      <c r="AJ159" s="64"/>
      <c r="AK159" s="64"/>
      <c r="AL159" s="64"/>
    </row>
    <row r="160" spans="1:38" s="64" customFormat="1" ht="15" hidden="1" customHeight="1" x14ac:dyDescent="0.2">
      <c r="A160" s="68" t="s">
        <v>101</v>
      </c>
    </row>
    <row r="161" spans="1:38" s="64" customFormat="1" ht="15" hidden="1" customHeight="1" x14ac:dyDescent="0.2">
      <c r="A161" s="68" t="s">
        <v>102</v>
      </c>
      <c r="AI161" s="57"/>
      <c r="AJ161" s="57"/>
      <c r="AK161" s="57"/>
      <c r="AL161" s="57"/>
    </row>
    <row r="162" spans="1:38" s="57" customFormat="1" ht="15" hidden="1" customHeight="1" x14ac:dyDescent="0.2">
      <c r="A162" s="68" t="s">
        <v>103</v>
      </c>
    </row>
    <row r="163" spans="1:38" s="57" customFormat="1" ht="15" hidden="1" customHeight="1" x14ac:dyDescent="0.2">
      <c r="A163" s="68" t="s">
        <v>104</v>
      </c>
    </row>
    <row r="164" spans="1:38" s="57" customFormat="1" ht="15" hidden="1" customHeight="1" x14ac:dyDescent="0.2">
      <c r="A164" s="68" t="s">
        <v>105</v>
      </c>
      <c r="AI164" s="65"/>
      <c r="AJ164" s="65"/>
      <c r="AK164" s="65"/>
      <c r="AL164" s="65"/>
    </row>
    <row r="165" spans="1:38" s="65" customFormat="1" ht="15" customHeight="1" x14ac:dyDescent="0.2">
      <c r="A165" s="73"/>
    </row>
    <row r="166" spans="1:38" s="65" customFormat="1" ht="15" customHeight="1" x14ac:dyDescent="0.2">
      <c r="A166" s="73"/>
      <c r="AI166" s="57"/>
      <c r="AJ166" s="57"/>
      <c r="AK166" s="57"/>
      <c r="AL166" s="57"/>
    </row>
    <row r="167" spans="1:38" s="57" customFormat="1" ht="15" customHeight="1" x14ac:dyDescent="0.2">
      <c r="A167" s="68"/>
    </row>
    <row r="168" spans="1:38" s="57" customFormat="1" ht="15" customHeight="1" x14ac:dyDescent="0.2">
      <c r="A168" s="68"/>
    </row>
    <row r="169" spans="1:38" s="57" customFormat="1" ht="15" customHeight="1" x14ac:dyDescent="0.2">
      <c r="A169" s="68"/>
    </row>
    <row r="170" spans="1:38" s="57" customFormat="1" ht="15" customHeight="1" x14ac:dyDescent="0.2">
      <c r="A170" s="68"/>
    </row>
    <row r="171" spans="1:38" s="57" customFormat="1" ht="17.100000000000001" customHeight="1" x14ac:dyDescent="0.2"/>
    <row r="172" spans="1:38" s="57" customFormat="1" ht="17.100000000000001" customHeight="1" x14ac:dyDescent="0.2">
      <c r="AI172" s="1"/>
      <c r="AJ172" s="1"/>
      <c r="AK172" s="1"/>
      <c r="AL172" s="1"/>
    </row>
    <row r="173" spans="1:38" x14ac:dyDescent="0.2">
      <c r="AI173" s="57"/>
      <c r="AJ173" s="57"/>
      <c r="AK173" s="57"/>
      <c r="AL173" s="57"/>
    </row>
    <row r="174" spans="1:38" s="57" customFormat="1" ht="15" customHeight="1" x14ac:dyDescent="0.2">
      <c r="AI174" s="1"/>
      <c r="AJ174" s="1"/>
      <c r="AK174" s="1"/>
      <c r="AL174" s="1"/>
    </row>
    <row r="175" spans="1:38" x14ac:dyDescent="0.2">
      <c r="AI175" s="57"/>
      <c r="AJ175" s="57"/>
      <c r="AK175" s="57"/>
      <c r="AL175" s="57"/>
    </row>
    <row r="176" spans="1:38" s="57" customFormat="1" ht="15" customHeight="1" x14ac:dyDescent="0.2">
      <c r="AI176" s="1"/>
      <c r="AJ176" s="1"/>
      <c r="AK176" s="1"/>
      <c r="AL176" s="1"/>
    </row>
    <row r="178" spans="35:38" x14ac:dyDescent="0.2">
      <c r="AI178" s="57"/>
      <c r="AJ178" s="57"/>
      <c r="AK178" s="57"/>
      <c r="AL178" s="57"/>
    </row>
    <row r="179" spans="35:38" s="57" customFormat="1" ht="15" customHeight="1" x14ac:dyDescent="0.2">
      <c r="AI179" s="65"/>
      <c r="AJ179" s="65"/>
      <c r="AK179" s="65"/>
      <c r="AL179" s="65"/>
    </row>
    <row r="180" spans="35:38" s="65" customFormat="1" ht="15" customHeight="1" x14ac:dyDescent="0.2"/>
    <row r="181" spans="35:38" s="65" customFormat="1" ht="15" customHeight="1" x14ac:dyDescent="0.2">
      <c r="AI181" s="57"/>
      <c r="AJ181" s="57"/>
      <c r="AK181" s="57"/>
      <c r="AL181" s="57"/>
    </row>
    <row r="182" spans="35:38" s="57" customFormat="1" ht="15" customHeight="1" x14ac:dyDescent="0.2">
      <c r="AI182" s="1"/>
      <c r="AJ182" s="1"/>
      <c r="AK182" s="1"/>
      <c r="AL182" s="1"/>
    </row>
    <row r="184" spans="35:38" x14ac:dyDescent="0.2">
      <c r="AI184" s="57"/>
      <c r="AJ184" s="57"/>
      <c r="AK184" s="57"/>
      <c r="AL184" s="57"/>
    </row>
    <row r="185" spans="35:38" s="57" customFormat="1" ht="15" customHeight="1" x14ac:dyDescent="0.2"/>
    <row r="186" spans="35:38" s="57" customFormat="1" ht="15" customHeight="1" x14ac:dyDescent="0.2"/>
    <row r="187" spans="35:38" s="57" customFormat="1" ht="15" customHeight="1" x14ac:dyDescent="0.2"/>
    <row r="188" spans="35:38" s="57" customFormat="1" ht="15" customHeight="1" x14ac:dyDescent="0.2"/>
    <row r="189" spans="35:38" s="57" customFormat="1" ht="15" customHeight="1" x14ac:dyDescent="0.2"/>
    <row r="190" spans="35:38" s="57" customFormat="1" ht="15" customHeight="1" x14ac:dyDescent="0.2">
      <c r="AI190" s="74"/>
      <c r="AJ190" s="74"/>
      <c r="AK190" s="74"/>
      <c r="AL190" s="74"/>
    </row>
    <row r="191" spans="35:38" s="74" customFormat="1" ht="15" customHeight="1" x14ac:dyDescent="0.2">
      <c r="AI191" s="62"/>
      <c r="AJ191" s="62"/>
      <c r="AK191" s="62"/>
      <c r="AL191" s="62"/>
    </row>
    <row r="192" spans="35:38" s="62" customFormat="1" ht="15" customHeight="1" x14ac:dyDescent="0.2">
      <c r="AI192" s="57"/>
      <c r="AJ192" s="57"/>
      <c r="AK192" s="57"/>
      <c r="AL192" s="57"/>
    </row>
    <row r="193" spans="35:38" s="57" customFormat="1" ht="15" customHeight="1" x14ac:dyDescent="0.2"/>
    <row r="194" spans="35:38" s="57" customFormat="1" ht="15" customHeight="1" x14ac:dyDescent="0.2">
      <c r="AI194" s="63"/>
      <c r="AJ194" s="63"/>
      <c r="AK194" s="63"/>
      <c r="AL194" s="63"/>
    </row>
    <row r="195" spans="35:38" s="63" customFormat="1" ht="15" customHeight="1" x14ac:dyDescent="0.2">
      <c r="AI195" s="57"/>
      <c r="AJ195" s="57"/>
      <c r="AK195" s="57"/>
      <c r="AL195" s="57"/>
    </row>
    <row r="196" spans="35:38" s="57" customFormat="1" ht="15" customHeight="1" x14ac:dyDescent="0.2"/>
    <row r="197" spans="35:38" s="57" customFormat="1" ht="15" customHeight="1" x14ac:dyDescent="0.2"/>
    <row r="198" spans="35:38" s="57" customFormat="1" ht="15" customHeight="1" x14ac:dyDescent="0.2"/>
    <row r="199" spans="35:38" s="57" customFormat="1" ht="15" customHeight="1" x14ac:dyDescent="0.2"/>
    <row r="200" spans="35:38" s="57" customFormat="1" ht="15" customHeight="1" x14ac:dyDescent="0.2"/>
    <row r="201" spans="35:38" s="57" customFormat="1" ht="15" customHeight="1" x14ac:dyDescent="0.2"/>
    <row r="202" spans="35:38" s="57" customFormat="1" ht="15" customHeight="1" x14ac:dyDescent="0.2">
      <c r="AI202" s="75"/>
      <c r="AJ202" s="75"/>
      <c r="AK202" s="75"/>
      <c r="AL202" s="75"/>
    </row>
    <row r="203" spans="35:38" s="75" customFormat="1" ht="15" customHeight="1" x14ac:dyDescent="0.2">
      <c r="AI203" s="57"/>
      <c r="AJ203" s="57"/>
      <c r="AK203" s="57"/>
      <c r="AL203" s="57"/>
    </row>
    <row r="204" spans="35:38" s="57" customFormat="1" ht="17.100000000000001" customHeight="1" x14ac:dyDescent="0.2"/>
    <row r="205" spans="35:38" s="57" customFormat="1" ht="17.100000000000001" customHeight="1" x14ac:dyDescent="0.2">
      <c r="AI205" s="1"/>
      <c r="AJ205" s="1"/>
      <c r="AK205" s="1"/>
      <c r="AL205" s="1"/>
    </row>
    <row r="206" spans="35:38" x14ac:dyDescent="0.2">
      <c r="AI206" s="57"/>
      <c r="AJ206" s="57"/>
      <c r="AK206" s="57"/>
      <c r="AL206" s="57"/>
    </row>
    <row r="207" spans="35:38" s="57" customFormat="1" ht="15" customHeight="1" x14ac:dyDescent="0.2">
      <c r="AI207" s="1"/>
      <c r="AJ207" s="1"/>
      <c r="AK207" s="1"/>
      <c r="AL207" s="1"/>
    </row>
    <row r="209" spans="35:38" x14ac:dyDescent="0.2">
      <c r="AI209" s="66"/>
      <c r="AJ209" s="66"/>
      <c r="AK209" s="66"/>
      <c r="AL209" s="66"/>
    </row>
    <row r="210" spans="35:38" s="66" customFormat="1" ht="15" customHeight="1" x14ac:dyDescent="0.2">
      <c r="AI210" s="65"/>
      <c r="AJ210" s="65"/>
      <c r="AK210" s="65"/>
      <c r="AL210" s="65"/>
    </row>
    <row r="211" spans="35:38" s="65" customFormat="1" ht="15" customHeight="1" x14ac:dyDescent="0.2"/>
    <row r="212" spans="35:38" s="65" customFormat="1" ht="15" customHeight="1" x14ac:dyDescent="0.2">
      <c r="AI212" s="57"/>
      <c r="AJ212" s="57"/>
      <c r="AK212" s="57"/>
      <c r="AL212" s="57"/>
    </row>
    <row r="213" spans="35:38" s="57" customFormat="1" ht="15" customHeight="1" x14ac:dyDescent="0.2">
      <c r="AI213" s="1"/>
      <c r="AJ213" s="1"/>
      <c r="AK213" s="1"/>
      <c r="AL213" s="1"/>
    </row>
    <row r="215" spans="35:38" x14ac:dyDescent="0.2">
      <c r="AI215" s="57"/>
      <c r="AJ215" s="57"/>
      <c r="AK215" s="57"/>
      <c r="AL215" s="57"/>
    </row>
    <row r="216" spans="35:38" s="57" customFormat="1" ht="15" customHeight="1" x14ac:dyDescent="0.2"/>
    <row r="217" spans="35:38" s="57" customFormat="1" ht="15" customHeight="1" x14ac:dyDescent="0.2"/>
    <row r="218" spans="35:38" s="57" customFormat="1" ht="15" customHeight="1" x14ac:dyDescent="0.2"/>
    <row r="219" spans="35:38" s="57" customFormat="1" ht="15" customHeight="1" x14ac:dyDescent="0.2">
      <c r="AI219" s="1"/>
      <c r="AJ219" s="1"/>
      <c r="AK219" s="1"/>
      <c r="AL219" s="1"/>
    </row>
    <row r="223" spans="35:38" ht="13.5" customHeight="1" x14ac:dyDescent="0.2"/>
    <row r="224" spans="35:38" ht="13.5" customHeight="1" x14ac:dyDescent="0.2"/>
  </sheetData>
  <sheetProtection password="BEF6" sheet="1" selectLockedCells="1"/>
  <dataConsolidate>
    <dataRefs count="1">
      <dataRef ref="A119" sheet="01 OPCI PODACI"/>
    </dataRefs>
  </dataConsolidate>
  <mergeCells count="37">
    <mergeCell ref="K20:M20"/>
    <mergeCell ref="C21:C22"/>
    <mergeCell ref="D21:D22"/>
    <mergeCell ref="E21:E22"/>
    <mergeCell ref="K21:K22"/>
    <mergeCell ref="L21:L22"/>
    <mergeCell ref="M21:M22"/>
    <mergeCell ref="F21:F22"/>
    <mergeCell ref="I21:I22"/>
    <mergeCell ref="B3:I3"/>
    <mergeCell ref="B7:I7"/>
    <mergeCell ref="B8:I8"/>
    <mergeCell ref="B4:I4"/>
    <mergeCell ref="A20:A22"/>
    <mergeCell ref="B20:D20"/>
    <mergeCell ref="E20:G20"/>
    <mergeCell ref="H20:J20"/>
    <mergeCell ref="G21:G22"/>
    <mergeCell ref="H21:H22"/>
    <mergeCell ref="J21:J22"/>
    <mergeCell ref="B21:B22"/>
    <mergeCell ref="B12:I12"/>
    <mergeCell ref="B13:I13"/>
    <mergeCell ref="B14:I14"/>
    <mergeCell ref="B15:I15"/>
    <mergeCell ref="B5:I5"/>
    <mergeCell ref="B6:I6"/>
    <mergeCell ref="B9:I9"/>
    <mergeCell ref="B10:I10"/>
    <mergeCell ref="B11:I11"/>
    <mergeCell ref="N20:P20"/>
    <mergeCell ref="N21:N22"/>
    <mergeCell ref="AM20:AN20"/>
    <mergeCell ref="AM21:AM22"/>
    <mergeCell ref="AN21:AN22"/>
    <mergeCell ref="P21:P22"/>
    <mergeCell ref="O21:O22"/>
  </mergeCells>
  <dataValidations count="3">
    <dataValidation type="list" allowBlank="1" showInputMessage="1" showErrorMessage="1" error="Izaberite iz izbornika" sqref="B7:I7">
      <formula1>$A$143:$A$164</formula1>
    </dataValidation>
    <dataValidation type="list" allowBlank="1" showInputMessage="1" showErrorMessage="1" error="Izaberite iz izbornika" sqref="B5:I5">
      <formula1>$Q$143:$Q$147</formula1>
    </dataValidation>
    <dataValidation type="list" allowBlank="1" showInputMessage="1" showErrorMessage="1" error="Izaberite iz izbornika" sqref="B6:I6">
      <formula1>$R$143:$R$146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K138"/>
  <sheetViews>
    <sheetView showGridLines="0" zoomScaleNormal="100" workbookViewId="0">
      <selection activeCell="C6" sqref="C6"/>
    </sheetView>
  </sheetViews>
  <sheetFormatPr defaultColWidth="9.140625" defaultRowHeight="12.75" x14ac:dyDescent="0.2"/>
  <cols>
    <col min="1" max="1" width="25" style="1" bestFit="1" customWidth="1"/>
    <col min="2" max="2" width="21.28515625" style="1" customWidth="1"/>
    <col min="3" max="3" width="32.140625" style="1" customWidth="1"/>
    <col min="4" max="4" width="14.28515625" style="1" customWidth="1"/>
    <col min="5" max="5" width="11.85546875" style="1" bestFit="1" customWidth="1"/>
    <col min="6" max="6" width="13.140625" style="1" hidden="1" customWidth="1"/>
    <col min="7" max="11" width="9.140625" style="1" hidden="1" customWidth="1"/>
    <col min="12" max="26" width="9.140625" style="1"/>
    <col min="27" max="27" width="14.28515625" style="1" hidden="1" customWidth="1"/>
    <col min="28" max="34" width="0" style="1" hidden="1" customWidth="1"/>
    <col min="35" max="35" width="11.7109375" style="1" hidden="1" customWidth="1"/>
    <col min="36" max="36" width="9.140625" style="1"/>
    <col min="37" max="37" width="19.5703125" style="1" customWidth="1"/>
    <col min="38" max="16384" width="9.140625" style="1"/>
  </cols>
  <sheetData>
    <row r="1" spans="1:35" x14ac:dyDescent="0.2">
      <c r="A1" s="134" t="s">
        <v>9</v>
      </c>
      <c r="B1" s="135"/>
      <c r="C1" s="87"/>
    </row>
    <row r="2" spans="1:35" x14ac:dyDescent="0.2">
      <c r="A2" s="134" t="s">
        <v>66</v>
      </c>
      <c r="B2" s="135"/>
      <c r="C2" s="87"/>
    </row>
    <row r="4" spans="1:35" x14ac:dyDescent="0.2">
      <c r="A4" s="77" t="s">
        <v>109</v>
      </c>
      <c r="B4" s="34"/>
      <c r="C4" s="34"/>
      <c r="AE4" s="1" t="s">
        <v>68</v>
      </c>
      <c r="AG4" s="1" t="s">
        <v>69</v>
      </c>
      <c r="AI4" s="1" t="s">
        <v>70</v>
      </c>
    </row>
    <row r="5" spans="1:35" ht="13.5" x14ac:dyDescent="0.25">
      <c r="A5" s="8"/>
      <c r="F5" s="22" t="s">
        <v>85</v>
      </c>
      <c r="G5" s="22" t="s">
        <v>72</v>
      </c>
      <c r="H5" s="22" t="s">
        <v>86</v>
      </c>
      <c r="I5" s="22" t="s">
        <v>74</v>
      </c>
      <c r="J5" s="22" t="s">
        <v>73</v>
      </c>
      <c r="K5" s="82" t="s">
        <v>115</v>
      </c>
      <c r="AA5" s="7" t="s">
        <v>50</v>
      </c>
      <c r="AC5" s="9" t="s">
        <v>51</v>
      </c>
      <c r="AE5" s="9" t="s">
        <v>51</v>
      </c>
      <c r="AG5" s="7" t="s">
        <v>51</v>
      </c>
      <c r="AI5" s="9" t="s">
        <v>51</v>
      </c>
    </row>
    <row r="6" spans="1:35" ht="18" customHeight="1" x14ac:dyDescent="0.2">
      <c r="A6" s="136" t="s">
        <v>49</v>
      </c>
      <c r="B6" s="136"/>
      <c r="C6" s="27">
        <v>4407</v>
      </c>
      <c r="D6" s="5"/>
      <c r="E6" s="4"/>
      <c r="F6" s="23" t="str">
        <f>NazivSkole</f>
        <v>Ekonomska škola Mije Mirkovića Rijeka</v>
      </c>
      <c r="G6" s="23" t="str">
        <f>Zupanija</f>
        <v>Primorsko-goranska</v>
      </c>
      <c r="H6" s="23" t="str">
        <f>GradMjesto</f>
        <v>Rijeka</v>
      </c>
      <c r="I6" s="23" t="str">
        <f>Osnivac</f>
        <v>državna</v>
      </c>
      <c r="J6" s="23" t="str">
        <f>VrstaSkole</f>
        <v>strukovna</v>
      </c>
      <c r="K6" s="1" t="str">
        <f>SifraSkole</f>
        <v>08-071-505</v>
      </c>
      <c r="AA6" s="9" t="s">
        <v>51</v>
      </c>
      <c r="AC6" s="7" t="s">
        <v>55</v>
      </c>
      <c r="AE6" s="7">
        <v>1</v>
      </c>
      <c r="AG6" s="7">
        <v>20</v>
      </c>
      <c r="AI6" s="7" t="s">
        <v>16</v>
      </c>
    </row>
    <row r="7" spans="1:35" ht="18" customHeight="1" x14ac:dyDescent="0.2">
      <c r="A7" s="136" t="s">
        <v>54</v>
      </c>
      <c r="B7" s="136"/>
      <c r="C7" s="28" t="s">
        <v>51</v>
      </c>
      <c r="D7" s="5"/>
      <c r="E7" s="4"/>
      <c r="F7" s="23" t="str">
        <f>NazivSkole</f>
        <v>Ekonomska škola Mije Mirkovića Rijeka</v>
      </c>
      <c r="G7" s="23" t="str">
        <f>Zupanija</f>
        <v>Primorsko-goranska</v>
      </c>
      <c r="H7" s="23" t="str">
        <f>GradMjesto</f>
        <v>Rijeka</v>
      </c>
      <c r="I7" s="23" t="str">
        <f>Osnivac</f>
        <v>državna</v>
      </c>
      <c r="J7" s="23" t="str">
        <f>VrstaSkole</f>
        <v>strukovna</v>
      </c>
      <c r="K7" s="1" t="str">
        <f>SifraSkole</f>
        <v>08-071-505</v>
      </c>
      <c r="AA7" s="7" t="s">
        <v>52</v>
      </c>
      <c r="AC7" s="7" t="s">
        <v>56</v>
      </c>
      <c r="AE7" s="7">
        <v>2</v>
      </c>
      <c r="AG7" s="7">
        <v>40</v>
      </c>
      <c r="AI7" s="7" t="s">
        <v>15</v>
      </c>
    </row>
    <row r="8" spans="1:35" ht="19.5" customHeight="1" x14ac:dyDescent="0.2">
      <c r="A8" s="136" t="s">
        <v>166</v>
      </c>
      <c r="B8" s="136"/>
      <c r="C8" s="28" t="s">
        <v>56</v>
      </c>
      <c r="D8" s="5"/>
      <c r="E8" s="4"/>
      <c r="F8" s="23" t="str">
        <f>NazivSkole</f>
        <v>Ekonomska škola Mije Mirkovića Rijeka</v>
      </c>
      <c r="G8" s="23" t="str">
        <f>Zupanija</f>
        <v>Primorsko-goranska</v>
      </c>
      <c r="H8" s="23" t="str">
        <f>GradMjesto</f>
        <v>Rijeka</v>
      </c>
      <c r="I8" s="23" t="str">
        <f>Osnivac</f>
        <v>državna</v>
      </c>
      <c r="J8" s="23" t="str">
        <f>VrstaSkole</f>
        <v>strukovna</v>
      </c>
      <c r="K8" s="1" t="str">
        <f>SifraSkole</f>
        <v>08-071-505</v>
      </c>
      <c r="AA8" s="7" t="s">
        <v>53</v>
      </c>
      <c r="AE8" s="7">
        <v>3</v>
      </c>
      <c r="AI8" s="7" t="s">
        <v>58</v>
      </c>
    </row>
    <row r="9" spans="1:35" ht="19.5" customHeight="1" x14ac:dyDescent="0.2">
      <c r="A9" s="98" t="s">
        <v>167</v>
      </c>
      <c r="B9" s="99"/>
      <c r="C9" s="25"/>
      <c r="D9" s="5"/>
      <c r="E9" s="4"/>
      <c r="F9" s="23"/>
      <c r="G9" s="23"/>
      <c r="H9" s="23"/>
      <c r="I9" s="23"/>
      <c r="J9" s="23"/>
      <c r="AA9" s="7"/>
      <c r="AE9" s="7"/>
      <c r="AI9" s="7"/>
    </row>
    <row r="10" spans="1:35" ht="18.75" customHeight="1" x14ac:dyDescent="0.2">
      <c r="A10" s="134" t="s">
        <v>136</v>
      </c>
      <c r="B10" s="135"/>
      <c r="C10" s="28">
        <v>2</v>
      </c>
      <c r="D10" s="5"/>
      <c r="E10" s="4"/>
      <c r="F10" s="23" t="str">
        <f>NazivSkole</f>
        <v>Ekonomska škola Mije Mirkovića Rijeka</v>
      </c>
      <c r="G10" s="23" t="str">
        <f>Zupanija</f>
        <v>Primorsko-goranska</v>
      </c>
      <c r="H10" s="23" t="str">
        <f>GradMjesto</f>
        <v>Rijeka</v>
      </c>
      <c r="I10" s="23" t="str">
        <f>Osnivac</f>
        <v>državna</v>
      </c>
      <c r="J10" s="23" t="str">
        <f>VrstaSkole</f>
        <v>strukovna</v>
      </c>
      <c r="K10" s="1" t="str">
        <f>SifraSkole</f>
        <v>08-071-505</v>
      </c>
    </row>
    <row r="11" spans="1:35" x14ac:dyDescent="0.2">
      <c r="A11" s="6"/>
    </row>
    <row r="13" spans="1:35" ht="36" customHeight="1" x14ac:dyDescent="0.2">
      <c r="A13" s="137" t="s">
        <v>110</v>
      </c>
      <c r="B13" s="137"/>
      <c r="C13" s="137"/>
      <c r="D13" s="137"/>
      <c r="E13" s="137"/>
    </row>
    <row r="14" spans="1:35" ht="15.75" customHeight="1" x14ac:dyDescent="0.2">
      <c r="A14" s="11"/>
      <c r="B14" s="11"/>
      <c r="C14" s="11"/>
    </row>
    <row r="15" spans="1:35" x14ac:dyDescent="0.2">
      <c r="A15" s="10"/>
    </row>
    <row r="16" spans="1:35" x14ac:dyDescent="0.2">
      <c r="A16" s="138" t="s">
        <v>12</v>
      </c>
      <c r="B16" s="138" t="s">
        <v>36</v>
      </c>
      <c r="C16" s="138" t="s">
        <v>13</v>
      </c>
      <c r="D16" s="138" t="s">
        <v>14</v>
      </c>
      <c r="E16" s="139" t="s">
        <v>62</v>
      </c>
    </row>
    <row r="17" spans="1:37" ht="13.5" x14ac:dyDescent="0.25">
      <c r="A17" s="138"/>
      <c r="B17" s="138"/>
      <c r="C17" s="138"/>
      <c r="D17" s="138"/>
      <c r="E17" s="138"/>
      <c r="F17" s="22" t="s">
        <v>85</v>
      </c>
      <c r="G17" s="22" t="s">
        <v>72</v>
      </c>
      <c r="H17" s="22" t="s">
        <v>86</v>
      </c>
      <c r="I17" s="22" t="s">
        <v>74</v>
      </c>
      <c r="J17" s="22" t="s">
        <v>73</v>
      </c>
      <c r="K17" s="82" t="s">
        <v>115</v>
      </c>
    </row>
    <row r="18" spans="1:37" ht="18" customHeight="1" x14ac:dyDescent="0.2">
      <c r="A18" s="25" t="s">
        <v>176</v>
      </c>
      <c r="B18" s="26" t="s">
        <v>177</v>
      </c>
      <c r="C18" s="78" t="s">
        <v>39</v>
      </c>
      <c r="D18" s="78" t="s">
        <v>15</v>
      </c>
      <c r="E18" s="89">
        <v>40</v>
      </c>
      <c r="F18" s="23" t="str">
        <f t="shared" ref="F18:F57" si="0">NazivSkole</f>
        <v>Ekonomska škola Mije Mirkovića Rijeka</v>
      </c>
      <c r="G18" s="23" t="str">
        <f t="shared" ref="G18:G57" si="1">Zupanija</f>
        <v>Primorsko-goranska</v>
      </c>
      <c r="H18" s="23" t="str">
        <f t="shared" ref="H18:H57" si="2">GradMjesto</f>
        <v>Rijeka</v>
      </c>
      <c r="I18" s="23" t="str">
        <f t="shared" ref="I18:I57" si="3">Osnivac</f>
        <v>državna</v>
      </c>
      <c r="J18" s="23" t="str">
        <f t="shared" ref="J18:J57" si="4">VrstaSkole</f>
        <v>strukovna</v>
      </c>
      <c r="K18" s="1" t="str">
        <f t="shared" ref="K18:K57" si="5">SifraSkole</f>
        <v>08-071-505</v>
      </c>
    </row>
    <row r="19" spans="1:37" ht="18" customHeight="1" x14ac:dyDescent="0.2">
      <c r="A19" s="25" t="s">
        <v>178</v>
      </c>
      <c r="B19" s="26" t="s">
        <v>179</v>
      </c>
      <c r="C19" s="78" t="s">
        <v>139</v>
      </c>
      <c r="D19" s="78" t="s">
        <v>16</v>
      </c>
      <c r="E19" s="89">
        <v>40</v>
      </c>
      <c r="F19" s="23" t="str">
        <f t="shared" si="0"/>
        <v>Ekonomska škola Mije Mirkovića Rijeka</v>
      </c>
      <c r="G19" s="23" t="str">
        <f t="shared" si="1"/>
        <v>Primorsko-goranska</v>
      </c>
      <c r="H19" s="23" t="str">
        <f t="shared" si="2"/>
        <v>Rijeka</v>
      </c>
      <c r="I19" s="23" t="str">
        <f t="shared" si="3"/>
        <v>državna</v>
      </c>
      <c r="J19" s="23" t="str">
        <f t="shared" si="4"/>
        <v>strukovna</v>
      </c>
      <c r="K19" s="1" t="str">
        <f t="shared" si="5"/>
        <v>08-071-505</v>
      </c>
    </row>
    <row r="20" spans="1:37" ht="18" customHeight="1" x14ac:dyDescent="0.2">
      <c r="A20" s="25" t="s">
        <v>180</v>
      </c>
      <c r="B20" s="26" t="s">
        <v>181</v>
      </c>
      <c r="C20" s="78" t="s">
        <v>139</v>
      </c>
      <c r="D20" s="78" t="s">
        <v>16</v>
      </c>
      <c r="E20" s="89">
        <v>20</v>
      </c>
      <c r="F20" s="23" t="str">
        <f t="shared" si="0"/>
        <v>Ekonomska škola Mije Mirkovića Rijeka</v>
      </c>
      <c r="G20" s="23" t="str">
        <f t="shared" si="1"/>
        <v>Primorsko-goranska</v>
      </c>
      <c r="H20" s="23" t="str">
        <f t="shared" si="2"/>
        <v>Rijeka</v>
      </c>
      <c r="I20" s="23" t="str">
        <f t="shared" si="3"/>
        <v>državna</v>
      </c>
      <c r="J20" s="23" t="str">
        <f t="shared" si="4"/>
        <v>strukovna</v>
      </c>
      <c r="K20" s="1" t="str">
        <f t="shared" si="5"/>
        <v>08-071-505</v>
      </c>
    </row>
    <row r="21" spans="1:37" ht="18" customHeight="1" x14ac:dyDescent="0.2">
      <c r="A21" s="25" t="s">
        <v>182</v>
      </c>
      <c r="B21" s="26" t="s">
        <v>184</v>
      </c>
      <c r="C21" s="78" t="s">
        <v>41</v>
      </c>
      <c r="D21" s="78" t="s">
        <v>16</v>
      </c>
      <c r="E21" s="89">
        <v>40</v>
      </c>
      <c r="F21" s="23" t="str">
        <f t="shared" si="0"/>
        <v>Ekonomska škola Mije Mirkovića Rijeka</v>
      </c>
      <c r="G21" s="23" t="str">
        <f t="shared" si="1"/>
        <v>Primorsko-goranska</v>
      </c>
      <c r="H21" s="23" t="str">
        <f t="shared" si="2"/>
        <v>Rijeka</v>
      </c>
      <c r="I21" s="23" t="str">
        <f t="shared" si="3"/>
        <v>državna</v>
      </c>
      <c r="J21" s="23" t="str">
        <f t="shared" si="4"/>
        <v>strukovna</v>
      </c>
      <c r="K21" s="1" t="str">
        <f t="shared" si="5"/>
        <v>08-071-505</v>
      </c>
    </row>
    <row r="22" spans="1:37" ht="18" customHeight="1" x14ac:dyDescent="0.2">
      <c r="A22" s="25" t="s">
        <v>185</v>
      </c>
      <c r="B22" s="26" t="s">
        <v>186</v>
      </c>
      <c r="C22" s="78" t="s">
        <v>59</v>
      </c>
      <c r="D22" s="78" t="s">
        <v>16</v>
      </c>
      <c r="E22" s="89">
        <v>40</v>
      </c>
      <c r="F22" s="23" t="str">
        <f t="shared" si="0"/>
        <v>Ekonomska škola Mije Mirkovića Rijeka</v>
      </c>
      <c r="G22" s="23" t="str">
        <f t="shared" si="1"/>
        <v>Primorsko-goranska</v>
      </c>
      <c r="H22" s="23" t="str">
        <f t="shared" si="2"/>
        <v>Rijeka</v>
      </c>
      <c r="I22" s="23" t="str">
        <f t="shared" si="3"/>
        <v>državna</v>
      </c>
      <c r="J22" s="23" t="str">
        <f t="shared" si="4"/>
        <v>strukovna</v>
      </c>
      <c r="K22" s="1" t="str">
        <f t="shared" si="5"/>
        <v>08-071-505</v>
      </c>
    </row>
    <row r="23" spans="1:37" ht="18" customHeight="1" x14ac:dyDescent="0.2">
      <c r="A23" s="25" t="s">
        <v>187</v>
      </c>
      <c r="B23" s="26" t="s">
        <v>188</v>
      </c>
      <c r="C23" s="78" t="s">
        <v>59</v>
      </c>
      <c r="D23" s="78" t="s">
        <v>16</v>
      </c>
      <c r="E23" s="89">
        <v>40</v>
      </c>
      <c r="F23" s="23" t="str">
        <f t="shared" si="0"/>
        <v>Ekonomska škola Mije Mirkovića Rijeka</v>
      </c>
      <c r="G23" s="23" t="str">
        <f t="shared" si="1"/>
        <v>Primorsko-goranska</v>
      </c>
      <c r="H23" s="23" t="str">
        <f t="shared" si="2"/>
        <v>Rijeka</v>
      </c>
      <c r="I23" s="23" t="str">
        <f t="shared" si="3"/>
        <v>državna</v>
      </c>
      <c r="J23" s="23" t="str">
        <f t="shared" si="4"/>
        <v>strukovna</v>
      </c>
      <c r="K23" s="1" t="str">
        <f t="shared" si="5"/>
        <v>08-071-505</v>
      </c>
    </row>
    <row r="24" spans="1:37" ht="18" customHeight="1" x14ac:dyDescent="0.2">
      <c r="A24" s="25" t="s">
        <v>189</v>
      </c>
      <c r="B24" s="26" t="s">
        <v>177</v>
      </c>
      <c r="C24" s="78" t="s">
        <v>140</v>
      </c>
      <c r="D24" s="78" t="s">
        <v>16</v>
      </c>
      <c r="E24" s="89">
        <v>40</v>
      </c>
      <c r="F24" s="23" t="str">
        <f t="shared" si="0"/>
        <v>Ekonomska škola Mije Mirkovića Rijeka</v>
      </c>
      <c r="G24" s="23" t="str">
        <f t="shared" si="1"/>
        <v>Primorsko-goranska</v>
      </c>
      <c r="H24" s="23" t="str">
        <f t="shared" si="2"/>
        <v>Rijeka</v>
      </c>
      <c r="I24" s="23" t="str">
        <f t="shared" si="3"/>
        <v>državna</v>
      </c>
      <c r="J24" s="23" t="str">
        <f t="shared" si="4"/>
        <v>strukovna</v>
      </c>
      <c r="K24" s="1" t="str">
        <f t="shared" si="5"/>
        <v>08-071-505</v>
      </c>
    </row>
    <row r="25" spans="1:37" ht="18" customHeight="1" x14ac:dyDescent="0.2">
      <c r="A25" s="25" t="s">
        <v>190</v>
      </c>
      <c r="B25" s="26" t="s">
        <v>191</v>
      </c>
      <c r="C25" s="78" t="s">
        <v>138</v>
      </c>
      <c r="D25" s="78" t="s">
        <v>15</v>
      </c>
      <c r="E25" s="89">
        <v>20</v>
      </c>
      <c r="F25" s="23" t="str">
        <f t="shared" si="0"/>
        <v>Ekonomska škola Mije Mirkovića Rijeka</v>
      </c>
      <c r="G25" s="23" t="str">
        <f t="shared" si="1"/>
        <v>Primorsko-goranska</v>
      </c>
      <c r="H25" s="23" t="str">
        <f t="shared" si="2"/>
        <v>Rijeka</v>
      </c>
      <c r="I25" s="23" t="str">
        <f t="shared" si="3"/>
        <v>državna</v>
      </c>
      <c r="J25" s="23" t="str">
        <f t="shared" si="4"/>
        <v>strukovna</v>
      </c>
      <c r="K25" s="1" t="str">
        <f t="shared" si="5"/>
        <v>08-071-505</v>
      </c>
    </row>
    <row r="26" spans="1:37" ht="18" customHeight="1" x14ac:dyDescent="0.2">
      <c r="A26" s="25" t="s">
        <v>192</v>
      </c>
      <c r="B26" s="26" t="s">
        <v>193</v>
      </c>
      <c r="C26" s="78" t="s">
        <v>138</v>
      </c>
      <c r="D26" s="78" t="s">
        <v>16</v>
      </c>
      <c r="E26" s="89">
        <v>40</v>
      </c>
      <c r="F26" s="23" t="str">
        <f t="shared" si="0"/>
        <v>Ekonomska škola Mije Mirkovića Rijeka</v>
      </c>
      <c r="G26" s="23" t="str">
        <f t="shared" si="1"/>
        <v>Primorsko-goranska</v>
      </c>
      <c r="H26" s="23" t="str">
        <f t="shared" si="2"/>
        <v>Rijeka</v>
      </c>
      <c r="I26" s="23" t="str">
        <f t="shared" si="3"/>
        <v>državna</v>
      </c>
      <c r="J26" s="23" t="str">
        <f t="shared" si="4"/>
        <v>strukovna</v>
      </c>
      <c r="K26" s="1" t="str">
        <f t="shared" si="5"/>
        <v>08-071-505</v>
      </c>
    </row>
    <row r="27" spans="1:37" ht="18" customHeight="1" x14ac:dyDescent="0.2">
      <c r="A27" s="25" t="s">
        <v>194</v>
      </c>
      <c r="B27" s="26" t="s">
        <v>195</v>
      </c>
      <c r="C27" s="78" t="s">
        <v>140</v>
      </c>
      <c r="D27" s="78" t="s">
        <v>15</v>
      </c>
      <c r="E27" s="89">
        <v>40</v>
      </c>
      <c r="F27" s="23" t="str">
        <f t="shared" si="0"/>
        <v>Ekonomska škola Mije Mirkovića Rijeka</v>
      </c>
      <c r="G27" s="23" t="str">
        <f t="shared" si="1"/>
        <v>Primorsko-goranska</v>
      </c>
      <c r="H27" s="23" t="str">
        <f t="shared" si="2"/>
        <v>Rijeka</v>
      </c>
      <c r="I27" s="23" t="str">
        <f t="shared" si="3"/>
        <v>državna</v>
      </c>
      <c r="J27" s="23" t="str">
        <f t="shared" si="4"/>
        <v>strukovna</v>
      </c>
      <c r="K27" s="1" t="str">
        <f t="shared" si="5"/>
        <v>08-071-505</v>
      </c>
    </row>
    <row r="28" spans="1:37" ht="18" customHeight="1" x14ac:dyDescent="0.2">
      <c r="A28" s="25" t="s">
        <v>196</v>
      </c>
      <c r="B28" s="26" t="s">
        <v>197</v>
      </c>
      <c r="C28" s="78" t="s">
        <v>42</v>
      </c>
      <c r="D28" s="78" t="s">
        <v>16</v>
      </c>
      <c r="E28" s="89">
        <v>40</v>
      </c>
      <c r="F28" s="23" t="str">
        <f t="shared" si="0"/>
        <v>Ekonomska škola Mije Mirkovića Rijeka</v>
      </c>
      <c r="G28" s="23" t="str">
        <f t="shared" si="1"/>
        <v>Primorsko-goranska</v>
      </c>
      <c r="H28" s="23" t="str">
        <f t="shared" si="2"/>
        <v>Rijeka</v>
      </c>
      <c r="I28" s="23" t="str">
        <f t="shared" si="3"/>
        <v>državna</v>
      </c>
      <c r="J28" s="23" t="str">
        <f t="shared" si="4"/>
        <v>strukovna</v>
      </c>
      <c r="K28" s="1" t="str">
        <f t="shared" si="5"/>
        <v>08-071-505</v>
      </c>
      <c r="AK28" s="7"/>
    </row>
    <row r="29" spans="1:37" ht="18" customHeight="1" x14ac:dyDescent="0.2">
      <c r="A29" s="25" t="s">
        <v>199</v>
      </c>
      <c r="B29" s="26" t="s">
        <v>200</v>
      </c>
      <c r="C29" s="78" t="s">
        <v>43</v>
      </c>
      <c r="D29" s="78" t="s">
        <v>16</v>
      </c>
      <c r="E29" s="89">
        <v>40</v>
      </c>
      <c r="F29" s="23" t="str">
        <f t="shared" si="0"/>
        <v>Ekonomska škola Mije Mirkovića Rijeka</v>
      </c>
      <c r="G29" s="23" t="str">
        <f t="shared" si="1"/>
        <v>Primorsko-goranska</v>
      </c>
      <c r="H29" s="23" t="str">
        <f t="shared" si="2"/>
        <v>Rijeka</v>
      </c>
      <c r="I29" s="23" t="str">
        <f t="shared" si="3"/>
        <v>državna</v>
      </c>
      <c r="J29" s="23" t="str">
        <f t="shared" si="4"/>
        <v>strukovna</v>
      </c>
      <c r="K29" s="1" t="str">
        <f t="shared" si="5"/>
        <v>08-071-505</v>
      </c>
      <c r="AK29" s="7"/>
    </row>
    <row r="30" spans="1:37" ht="18" customHeight="1" x14ac:dyDescent="0.2">
      <c r="A30" s="25" t="s">
        <v>201</v>
      </c>
      <c r="B30" s="26" t="s">
        <v>202</v>
      </c>
      <c r="C30" s="78" t="s">
        <v>51</v>
      </c>
      <c r="D30" s="78" t="s">
        <v>16</v>
      </c>
      <c r="E30" s="89">
        <v>40</v>
      </c>
      <c r="F30" s="23" t="str">
        <f t="shared" si="0"/>
        <v>Ekonomska škola Mije Mirkovića Rijeka</v>
      </c>
      <c r="G30" s="23" t="str">
        <f t="shared" si="1"/>
        <v>Primorsko-goranska</v>
      </c>
      <c r="H30" s="23" t="str">
        <f t="shared" si="2"/>
        <v>Rijeka</v>
      </c>
      <c r="I30" s="23" t="str">
        <f t="shared" si="3"/>
        <v>državna</v>
      </c>
      <c r="J30" s="23" t="str">
        <f t="shared" si="4"/>
        <v>strukovna</v>
      </c>
      <c r="K30" s="1" t="str">
        <f t="shared" si="5"/>
        <v>08-071-505</v>
      </c>
      <c r="AK30" s="7"/>
    </row>
    <row r="31" spans="1:37" ht="18" customHeight="1" x14ac:dyDescent="0.2">
      <c r="A31" s="25" t="s">
        <v>203</v>
      </c>
      <c r="B31" s="26" t="s">
        <v>204</v>
      </c>
      <c r="C31" s="78" t="s">
        <v>51</v>
      </c>
      <c r="D31" s="78" t="s">
        <v>16</v>
      </c>
      <c r="E31" s="89">
        <v>40</v>
      </c>
      <c r="F31" s="23" t="str">
        <f t="shared" si="0"/>
        <v>Ekonomska škola Mije Mirkovića Rijeka</v>
      </c>
      <c r="G31" s="23" t="str">
        <f t="shared" si="1"/>
        <v>Primorsko-goranska</v>
      </c>
      <c r="H31" s="23" t="str">
        <f t="shared" si="2"/>
        <v>Rijeka</v>
      </c>
      <c r="I31" s="23" t="str">
        <f t="shared" si="3"/>
        <v>državna</v>
      </c>
      <c r="J31" s="23" t="str">
        <f t="shared" si="4"/>
        <v>strukovna</v>
      </c>
      <c r="K31" s="1" t="str">
        <f t="shared" si="5"/>
        <v>08-071-505</v>
      </c>
      <c r="AK31" s="7"/>
    </row>
    <row r="32" spans="1:37" ht="18" customHeight="1" x14ac:dyDescent="0.2">
      <c r="A32" s="25" t="s">
        <v>205</v>
      </c>
      <c r="B32" s="26" t="s">
        <v>206</v>
      </c>
      <c r="C32" s="78" t="s">
        <v>44</v>
      </c>
      <c r="D32" s="78" t="s">
        <v>16</v>
      </c>
      <c r="E32" s="89">
        <v>40</v>
      </c>
      <c r="F32" s="23" t="str">
        <f t="shared" si="0"/>
        <v>Ekonomska škola Mije Mirkovića Rijeka</v>
      </c>
      <c r="G32" s="23" t="str">
        <f t="shared" si="1"/>
        <v>Primorsko-goranska</v>
      </c>
      <c r="H32" s="23" t="str">
        <f t="shared" si="2"/>
        <v>Rijeka</v>
      </c>
      <c r="I32" s="23" t="str">
        <f t="shared" si="3"/>
        <v>državna</v>
      </c>
      <c r="J32" s="23" t="str">
        <f t="shared" si="4"/>
        <v>strukovna</v>
      </c>
      <c r="K32" s="1" t="str">
        <f t="shared" si="5"/>
        <v>08-071-505</v>
      </c>
      <c r="AK32" s="7"/>
    </row>
    <row r="33" spans="1:37" ht="18" customHeight="1" x14ac:dyDescent="0.2">
      <c r="A33" s="25" t="s">
        <v>207</v>
      </c>
      <c r="B33" s="26" t="s">
        <v>206</v>
      </c>
      <c r="C33" s="78" t="s">
        <v>44</v>
      </c>
      <c r="D33" s="78" t="s">
        <v>16</v>
      </c>
      <c r="E33" s="89">
        <v>40</v>
      </c>
      <c r="F33" s="23" t="str">
        <f t="shared" si="0"/>
        <v>Ekonomska škola Mije Mirkovića Rijeka</v>
      </c>
      <c r="G33" s="23" t="str">
        <f t="shared" si="1"/>
        <v>Primorsko-goranska</v>
      </c>
      <c r="H33" s="23" t="str">
        <f t="shared" si="2"/>
        <v>Rijeka</v>
      </c>
      <c r="I33" s="23" t="str">
        <f t="shared" si="3"/>
        <v>državna</v>
      </c>
      <c r="J33" s="23" t="str">
        <f t="shared" si="4"/>
        <v>strukovna</v>
      </c>
      <c r="K33" s="1" t="str">
        <f t="shared" si="5"/>
        <v>08-071-505</v>
      </c>
      <c r="AK33" s="7"/>
    </row>
    <row r="34" spans="1:37" ht="18" customHeight="1" x14ac:dyDescent="0.2">
      <c r="A34" s="25" t="s">
        <v>208</v>
      </c>
      <c r="B34" s="26" t="s">
        <v>209</v>
      </c>
      <c r="C34" s="78" t="s">
        <v>44</v>
      </c>
      <c r="D34" s="78" t="s">
        <v>16</v>
      </c>
      <c r="E34" s="89">
        <v>40</v>
      </c>
      <c r="F34" s="23" t="str">
        <f t="shared" si="0"/>
        <v>Ekonomska škola Mije Mirkovića Rijeka</v>
      </c>
      <c r="G34" s="23" t="str">
        <f t="shared" si="1"/>
        <v>Primorsko-goranska</v>
      </c>
      <c r="H34" s="23" t="str">
        <f t="shared" si="2"/>
        <v>Rijeka</v>
      </c>
      <c r="I34" s="23" t="str">
        <f t="shared" si="3"/>
        <v>državna</v>
      </c>
      <c r="J34" s="23" t="str">
        <f t="shared" si="4"/>
        <v>strukovna</v>
      </c>
      <c r="K34" s="1" t="str">
        <f t="shared" si="5"/>
        <v>08-071-505</v>
      </c>
      <c r="AK34" s="7"/>
    </row>
    <row r="35" spans="1:37" ht="18" customHeight="1" x14ac:dyDescent="0.2">
      <c r="A35" s="25" t="s">
        <v>210</v>
      </c>
      <c r="B35" s="26" t="s">
        <v>211</v>
      </c>
      <c r="C35" s="78" t="s">
        <v>44</v>
      </c>
      <c r="D35" s="78" t="s">
        <v>16</v>
      </c>
      <c r="E35" s="89">
        <v>40</v>
      </c>
      <c r="F35" s="23" t="str">
        <f t="shared" si="0"/>
        <v>Ekonomska škola Mije Mirkovića Rijeka</v>
      </c>
      <c r="G35" s="23" t="str">
        <f t="shared" si="1"/>
        <v>Primorsko-goranska</v>
      </c>
      <c r="H35" s="23" t="str">
        <f t="shared" si="2"/>
        <v>Rijeka</v>
      </c>
      <c r="I35" s="23" t="str">
        <f t="shared" si="3"/>
        <v>državna</v>
      </c>
      <c r="J35" s="23" t="str">
        <f t="shared" si="4"/>
        <v>strukovna</v>
      </c>
      <c r="K35" s="1" t="str">
        <f t="shared" si="5"/>
        <v>08-071-505</v>
      </c>
      <c r="AK35" s="7"/>
    </row>
    <row r="36" spans="1:37" ht="18" customHeight="1" x14ac:dyDescent="0.2">
      <c r="A36" s="25" t="s">
        <v>212</v>
      </c>
      <c r="B36" s="26" t="s">
        <v>213</v>
      </c>
      <c r="C36" s="78" t="s">
        <v>44</v>
      </c>
      <c r="D36" s="78" t="s">
        <v>16</v>
      </c>
      <c r="E36" s="89">
        <v>40</v>
      </c>
      <c r="F36" s="23" t="str">
        <f t="shared" si="0"/>
        <v>Ekonomska škola Mije Mirkovića Rijeka</v>
      </c>
      <c r="G36" s="23" t="str">
        <f t="shared" si="1"/>
        <v>Primorsko-goranska</v>
      </c>
      <c r="H36" s="23" t="str">
        <f t="shared" si="2"/>
        <v>Rijeka</v>
      </c>
      <c r="I36" s="23" t="str">
        <f t="shared" si="3"/>
        <v>državna</v>
      </c>
      <c r="J36" s="23" t="str">
        <f t="shared" si="4"/>
        <v>strukovna</v>
      </c>
      <c r="K36" s="1" t="str">
        <f t="shared" si="5"/>
        <v>08-071-505</v>
      </c>
      <c r="AK36" s="7"/>
    </row>
    <row r="37" spans="1:37" ht="18" customHeight="1" x14ac:dyDescent="0.2">
      <c r="A37" s="25" t="s">
        <v>214</v>
      </c>
      <c r="B37" s="26" t="s">
        <v>206</v>
      </c>
      <c r="C37" s="78" t="s">
        <v>44</v>
      </c>
      <c r="D37" s="78" t="s">
        <v>16</v>
      </c>
      <c r="E37" s="89">
        <v>40</v>
      </c>
      <c r="F37" s="23" t="str">
        <f t="shared" si="0"/>
        <v>Ekonomska škola Mije Mirkovića Rijeka</v>
      </c>
      <c r="G37" s="23" t="str">
        <f t="shared" si="1"/>
        <v>Primorsko-goranska</v>
      </c>
      <c r="H37" s="23" t="str">
        <f t="shared" si="2"/>
        <v>Rijeka</v>
      </c>
      <c r="I37" s="23" t="str">
        <f t="shared" si="3"/>
        <v>državna</v>
      </c>
      <c r="J37" s="23" t="str">
        <f t="shared" si="4"/>
        <v>strukovna</v>
      </c>
      <c r="K37" s="1" t="str">
        <f t="shared" si="5"/>
        <v>08-071-505</v>
      </c>
      <c r="AK37" s="7"/>
    </row>
    <row r="38" spans="1:37" ht="18" customHeight="1" x14ac:dyDescent="0.2">
      <c r="A38" s="25" t="s">
        <v>215</v>
      </c>
      <c r="B38" s="26" t="s">
        <v>216</v>
      </c>
      <c r="C38" s="78" t="s">
        <v>44</v>
      </c>
      <c r="D38" s="78" t="s">
        <v>16</v>
      </c>
      <c r="E38" s="89">
        <v>40</v>
      </c>
      <c r="F38" s="23" t="str">
        <f t="shared" si="0"/>
        <v>Ekonomska škola Mije Mirkovića Rijeka</v>
      </c>
      <c r="G38" s="23" t="str">
        <f t="shared" si="1"/>
        <v>Primorsko-goranska</v>
      </c>
      <c r="H38" s="23" t="str">
        <f t="shared" si="2"/>
        <v>Rijeka</v>
      </c>
      <c r="I38" s="23" t="str">
        <f t="shared" si="3"/>
        <v>državna</v>
      </c>
      <c r="J38" s="23" t="str">
        <f t="shared" si="4"/>
        <v>strukovna</v>
      </c>
      <c r="K38" s="1" t="str">
        <f t="shared" si="5"/>
        <v>08-071-505</v>
      </c>
      <c r="AK38" s="7"/>
    </row>
    <row r="39" spans="1:37" ht="18" customHeight="1" x14ac:dyDescent="0.2">
      <c r="A39" s="25" t="s">
        <v>198</v>
      </c>
      <c r="B39" s="26" t="s">
        <v>217</v>
      </c>
      <c r="C39" s="78" t="s">
        <v>40</v>
      </c>
      <c r="D39" s="78" t="s">
        <v>16</v>
      </c>
      <c r="E39" s="89">
        <v>40</v>
      </c>
      <c r="F39" s="23" t="str">
        <f t="shared" si="0"/>
        <v>Ekonomska škola Mije Mirkovića Rijeka</v>
      </c>
      <c r="G39" s="23" t="str">
        <f t="shared" si="1"/>
        <v>Primorsko-goranska</v>
      </c>
      <c r="H39" s="23" t="str">
        <f t="shared" si="2"/>
        <v>Rijeka</v>
      </c>
      <c r="I39" s="23" t="str">
        <f t="shared" si="3"/>
        <v>državna</v>
      </c>
      <c r="J39" s="23" t="str">
        <f t="shared" si="4"/>
        <v>strukovna</v>
      </c>
      <c r="K39" s="1" t="str">
        <f t="shared" si="5"/>
        <v>08-071-505</v>
      </c>
      <c r="AK39" s="7"/>
    </row>
    <row r="40" spans="1:37" ht="18" customHeight="1" x14ac:dyDescent="0.2">
      <c r="A40" s="25"/>
      <c r="B40" s="26"/>
      <c r="C40" s="78" t="s">
        <v>51</v>
      </c>
      <c r="D40" s="78" t="s">
        <v>51</v>
      </c>
      <c r="E40" s="89"/>
      <c r="F40" s="23" t="str">
        <f t="shared" si="0"/>
        <v>Ekonomska škola Mije Mirkovića Rijeka</v>
      </c>
      <c r="G40" s="23" t="str">
        <f t="shared" si="1"/>
        <v>Primorsko-goranska</v>
      </c>
      <c r="H40" s="23" t="str">
        <f t="shared" si="2"/>
        <v>Rijeka</v>
      </c>
      <c r="I40" s="23" t="str">
        <f t="shared" si="3"/>
        <v>državna</v>
      </c>
      <c r="J40" s="23" t="str">
        <f t="shared" si="4"/>
        <v>strukovna</v>
      </c>
      <c r="K40" s="1" t="str">
        <f t="shared" si="5"/>
        <v>08-071-505</v>
      </c>
      <c r="AK40" s="7"/>
    </row>
    <row r="41" spans="1:37" ht="18" customHeight="1" x14ac:dyDescent="0.2">
      <c r="A41" s="25"/>
      <c r="B41" s="26"/>
      <c r="C41" s="78" t="s">
        <v>51</v>
      </c>
      <c r="D41" s="78" t="s">
        <v>51</v>
      </c>
      <c r="E41" s="89"/>
      <c r="F41" s="23" t="str">
        <f t="shared" si="0"/>
        <v>Ekonomska škola Mije Mirkovića Rijeka</v>
      </c>
      <c r="G41" s="23" t="str">
        <f t="shared" si="1"/>
        <v>Primorsko-goranska</v>
      </c>
      <c r="H41" s="23" t="str">
        <f t="shared" si="2"/>
        <v>Rijeka</v>
      </c>
      <c r="I41" s="23" t="str">
        <f t="shared" si="3"/>
        <v>državna</v>
      </c>
      <c r="J41" s="23" t="str">
        <f t="shared" si="4"/>
        <v>strukovna</v>
      </c>
      <c r="K41" s="1" t="str">
        <f t="shared" si="5"/>
        <v>08-071-505</v>
      </c>
      <c r="AK41" s="7"/>
    </row>
    <row r="42" spans="1:37" ht="18" customHeight="1" x14ac:dyDescent="0.2">
      <c r="A42" s="25"/>
      <c r="B42" s="26"/>
      <c r="C42" s="78" t="s">
        <v>51</v>
      </c>
      <c r="D42" s="78" t="s">
        <v>51</v>
      </c>
      <c r="E42" s="89"/>
      <c r="F42" s="23" t="str">
        <f t="shared" si="0"/>
        <v>Ekonomska škola Mije Mirkovića Rijeka</v>
      </c>
      <c r="G42" s="23" t="str">
        <f t="shared" si="1"/>
        <v>Primorsko-goranska</v>
      </c>
      <c r="H42" s="23" t="str">
        <f t="shared" si="2"/>
        <v>Rijeka</v>
      </c>
      <c r="I42" s="23" t="str">
        <f t="shared" si="3"/>
        <v>državna</v>
      </c>
      <c r="J42" s="23" t="str">
        <f t="shared" si="4"/>
        <v>strukovna</v>
      </c>
      <c r="K42" s="1" t="str">
        <f t="shared" si="5"/>
        <v>08-071-505</v>
      </c>
      <c r="AK42" s="7"/>
    </row>
    <row r="43" spans="1:37" ht="18" customHeight="1" x14ac:dyDescent="0.2">
      <c r="A43" s="25"/>
      <c r="B43" s="26"/>
      <c r="C43" s="78" t="s">
        <v>51</v>
      </c>
      <c r="D43" s="78" t="s">
        <v>51</v>
      </c>
      <c r="E43" s="89"/>
      <c r="F43" s="23" t="str">
        <f t="shared" si="0"/>
        <v>Ekonomska škola Mije Mirkovića Rijeka</v>
      </c>
      <c r="G43" s="23" t="str">
        <f t="shared" si="1"/>
        <v>Primorsko-goranska</v>
      </c>
      <c r="H43" s="23" t="str">
        <f t="shared" si="2"/>
        <v>Rijeka</v>
      </c>
      <c r="I43" s="23" t="str">
        <f t="shared" si="3"/>
        <v>državna</v>
      </c>
      <c r="J43" s="23" t="str">
        <f t="shared" si="4"/>
        <v>strukovna</v>
      </c>
      <c r="K43" s="1" t="str">
        <f t="shared" si="5"/>
        <v>08-071-505</v>
      </c>
      <c r="AK43" s="7"/>
    </row>
    <row r="44" spans="1:37" ht="18" customHeight="1" x14ac:dyDescent="0.2">
      <c r="A44" s="25"/>
      <c r="B44" s="26"/>
      <c r="C44" s="78" t="s">
        <v>51</v>
      </c>
      <c r="D44" s="78" t="s">
        <v>51</v>
      </c>
      <c r="E44" s="89"/>
      <c r="F44" s="23" t="str">
        <f t="shared" si="0"/>
        <v>Ekonomska škola Mije Mirkovića Rijeka</v>
      </c>
      <c r="G44" s="23" t="str">
        <f t="shared" si="1"/>
        <v>Primorsko-goranska</v>
      </c>
      <c r="H44" s="23" t="str">
        <f t="shared" si="2"/>
        <v>Rijeka</v>
      </c>
      <c r="I44" s="23" t="str">
        <f t="shared" si="3"/>
        <v>državna</v>
      </c>
      <c r="J44" s="23" t="str">
        <f t="shared" si="4"/>
        <v>strukovna</v>
      </c>
      <c r="K44" s="1" t="str">
        <f t="shared" si="5"/>
        <v>08-071-505</v>
      </c>
      <c r="AK44" s="7"/>
    </row>
    <row r="45" spans="1:37" ht="18" customHeight="1" x14ac:dyDescent="0.2">
      <c r="A45" s="25"/>
      <c r="B45" s="26"/>
      <c r="C45" s="78" t="s">
        <v>51</v>
      </c>
      <c r="D45" s="78" t="s">
        <v>51</v>
      </c>
      <c r="E45" s="89"/>
      <c r="F45" s="23" t="str">
        <f t="shared" si="0"/>
        <v>Ekonomska škola Mije Mirkovića Rijeka</v>
      </c>
      <c r="G45" s="23" t="str">
        <f t="shared" si="1"/>
        <v>Primorsko-goranska</v>
      </c>
      <c r="H45" s="23" t="str">
        <f t="shared" si="2"/>
        <v>Rijeka</v>
      </c>
      <c r="I45" s="23" t="str">
        <f t="shared" si="3"/>
        <v>državna</v>
      </c>
      <c r="J45" s="23" t="str">
        <f t="shared" si="4"/>
        <v>strukovna</v>
      </c>
      <c r="K45" s="1" t="str">
        <f t="shared" si="5"/>
        <v>08-071-505</v>
      </c>
      <c r="AK45" s="7"/>
    </row>
    <row r="46" spans="1:37" ht="18" customHeight="1" x14ac:dyDescent="0.2">
      <c r="A46" s="25"/>
      <c r="B46" s="26"/>
      <c r="C46" s="78" t="s">
        <v>51</v>
      </c>
      <c r="D46" s="78" t="s">
        <v>51</v>
      </c>
      <c r="E46" s="89"/>
      <c r="F46" s="23" t="str">
        <f t="shared" si="0"/>
        <v>Ekonomska škola Mije Mirkovića Rijeka</v>
      </c>
      <c r="G46" s="23" t="str">
        <f t="shared" si="1"/>
        <v>Primorsko-goranska</v>
      </c>
      <c r="H46" s="23" t="str">
        <f t="shared" si="2"/>
        <v>Rijeka</v>
      </c>
      <c r="I46" s="23" t="str">
        <f t="shared" si="3"/>
        <v>državna</v>
      </c>
      <c r="J46" s="23" t="str">
        <f t="shared" si="4"/>
        <v>strukovna</v>
      </c>
      <c r="K46" s="1" t="str">
        <f t="shared" si="5"/>
        <v>08-071-505</v>
      </c>
      <c r="AK46" s="7"/>
    </row>
    <row r="47" spans="1:37" ht="18" customHeight="1" x14ac:dyDescent="0.2">
      <c r="A47" s="25"/>
      <c r="B47" s="26"/>
      <c r="C47" s="78" t="s">
        <v>51</v>
      </c>
      <c r="D47" s="78" t="s">
        <v>51</v>
      </c>
      <c r="E47" s="89"/>
      <c r="F47" s="23" t="str">
        <f t="shared" si="0"/>
        <v>Ekonomska škola Mije Mirkovića Rijeka</v>
      </c>
      <c r="G47" s="23" t="str">
        <f t="shared" si="1"/>
        <v>Primorsko-goranska</v>
      </c>
      <c r="H47" s="23" t="str">
        <f t="shared" si="2"/>
        <v>Rijeka</v>
      </c>
      <c r="I47" s="23" t="str">
        <f t="shared" si="3"/>
        <v>državna</v>
      </c>
      <c r="J47" s="23" t="str">
        <f t="shared" si="4"/>
        <v>strukovna</v>
      </c>
      <c r="K47" s="1" t="str">
        <f t="shared" si="5"/>
        <v>08-071-505</v>
      </c>
      <c r="AK47" s="7"/>
    </row>
    <row r="48" spans="1:37" ht="18" customHeight="1" x14ac:dyDescent="0.2">
      <c r="A48" s="25"/>
      <c r="B48" s="26"/>
      <c r="C48" s="78" t="s">
        <v>51</v>
      </c>
      <c r="D48" s="78" t="s">
        <v>51</v>
      </c>
      <c r="E48" s="89"/>
      <c r="F48" s="23" t="str">
        <f t="shared" si="0"/>
        <v>Ekonomska škola Mije Mirkovića Rijeka</v>
      </c>
      <c r="G48" s="23" t="str">
        <f t="shared" si="1"/>
        <v>Primorsko-goranska</v>
      </c>
      <c r="H48" s="23" t="str">
        <f t="shared" si="2"/>
        <v>Rijeka</v>
      </c>
      <c r="I48" s="23" t="str">
        <f t="shared" si="3"/>
        <v>državna</v>
      </c>
      <c r="J48" s="23" t="str">
        <f t="shared" si="4"/>
        <v>strukovna</v>
      </c>
      <c r="K48" s="1" t="str">
        <f t="shared" si="5"/>
        <v>08-071-505</v>
      </c>
      <c r="AK48" s="7"/>
    </row>
    <row r="49" spans="1:37" ht="18" customHeight="1" x14ac:dyDescent="0.2">
      <c r="A49" s="25"/>
      <c r="B49" s="26"/>
      <c r="C49" s="78" t="s">
        <v>51</v>
      </c>
      <c r="D49" s="78" t="s">
        <v>51</v>
      </c>
      <c r="E49" s="89"/>
      <c r="F49" s="23" t="str">
        <f t="shared" si="0"/>
        <v>Ekonomska škola Mije Mirkovića Rijeka</v>
      </c>
      <c r="G49" s="23" t="str">
        <f t="shared" si="1"/>
        <v>Primorsko-goranska</v>
      </c>
      <c r="H49" s="23" t="str">
        <f t="shared" si="2"/>
        <v>Rijeka</v>
      </c>
      <c r="I49" s="23" t="str">
        <f t="shared" si="3"/>
        <v>državna</v>
      </c>
      <c r="J49" s="23" t="str">
        <f t="shared" si="4"/>
        <v>strukovna</v>
      </c>
      <c r="K49" s="1" t="str">
        <f t="shared" si="5"/>
        <v>08-071-505</v>
      </c>
      <c r="AK49" s="7"/>
    </row>
    <row r="50" spans="1:37" ht="18" customHeight="1" x14ac:dyDescent="0.2">
      <c r="A50" s="25"/>
      <c r="B50" s="26"/>
      <c r="C50" s="78" t="s">
        <v>51</v>
      </c>
      <c r="D50" s="78" t="s">
        <v>51</v>
      </c>
      <c r="E50" s="89"/>
      <c r="F50" s="23" t="str">
        <f t="shared" si="0"/>
        <v>Ekonomska škola Mije Mirkovića Rijeka</v>
      </c>
      <c r="G50" s="23" t="str">
        <f t="shared" si="1"/>
        <v>Primorsko-goranska</v>
      </c>
      <c r="H50" s="23" t="str">
        <f t="shared" si="2"/>
        <v>Rijeka</v>
      </c>
      <c r="I50" s="23" t="str">
        <f t="shared" si="3"/>
        <v>državna</v>
      </c>
      <c r="J50" s="23" t="str">
        <f t="shared" si="4"/>
        <v>strukovna</v>
      </c>
      <c r="K50" s="1" t="str">
        <f t="shared" si="5"/>
        <v>08-071-505</v>
      </c>
      <c r="AK50" s="7"/>
    </row>
    <row r="51" spans="1:37" ht="18" customHeight="1" x14ac:dyDescent="0.2">
      <c r="A51" s="25"/>
      <c r="B51" s="26"/>
      <c r="C51" s="78" t="s">
        <v>51</v>
      </c>
      <c r="D51" s="78" t="s">
        <v>51</v>
      </c>
      <c r="E51" s="89"/>
      <c r="F51" s="23" t="str">
        <f t="shared" si="0"/>
        <v>Ekonomska škola Mije Mirkovića Rijeka</v>
      </c>
      <c r="G51" s="23" t="str">
        <f t="shared" si="1"/>
        <v>Primorsko-goranska</v>
      </c>
      <c r="H51" s="23" t="str">
        <f t="shared" si="2"/>
        <v>Rijeka</v>
      </c>
      <c r="I51" s="23" t="str">
        <f t="shared" si="3"/>
        <v>državna</v>
      </c>
      <c r="J51" s="23" t="str">
        <f t="shared" si="4"/>
        <v>strukovna</v>
      </c>
      <c r="K51" s="1" t="str">
        <f t="shared" si="5"/>
        <v>08-071-505</v>
      </c>
      <c r="AK51" s="7"/>
    </row>
    <row r="52" spans="1:37" ht="18" customHeight="1" x14ac:dyDescent="0.2">
      <c r="A52" s="25"/>
      <c r="B52" s="26"/>
      <c r="C52" s="78" t="s">
        <v>51</v>
      </c>
      <c r="D52" s="78" t="s">
        <v>51</v>
      </c>
      <c r="E52" s="89"/>
      <c r="F52" s="23" t="str">
        <f t="shared" si="0"/>
        <v>Ekonomska škola Mije Mirkovića Rijeka</v>
      </c>
      <c r="G52" s="23" t="str">
        <f t="shared" si="1"/>
        <v>Primorsko-goranska</v>
      </c>
      <c r="H52" s="23" t="str">
        <f t="shared" si="2"/>
        <v>Rijeka</v>
      </c>
      <c r="I52" s="23" t="str">
        <f t="shared" si="3"/>
        <v>državna</v>
      </c>
      <c r="J52" s="23" t="str">
        <f t="shared" si="4"/>
        <v>strukovna</v>
      </c>
      <c r="K52" s="1" t="str">
        <f t="shared" si="5"/>
        <v>08-071-505</v>
      </c>
      <c r="AK52" s="7"/>
    </row>
    <row r="53" spans="1:37" ht="18" customHeight="1" x14ac:dyDescent="0.2">
      <c r="A53" s="25"/>
      <c r="B53" s="26"/>
      <c r="C53" s="78" t="s">
        <v>51</v>
      </c>
      <c r="D53" s="78" t="s">
        <v>51</v>
      </c>
      <c r="E53" s="89"/>
      <c r="F53" s="23" t="str">
        <f t="shared" si="0"/>
        <v>Ekonomska škola Mije Mirkovića Rijeka</v>
      </c>
      <c r="G53" s="23" t="str">
        <f t="shared" si="1"/>
        <v>Primorsko-goranska</v>
      </c>
      <c r="H53" s="23" t="str">
        <f t="shared" si="2"/>
        <v>Rijeka</v>
      </c>
      <c r="I53" s="23" t="str">
        <f t="shared" si="3"/>
        <v>državna</v>
      </c>
      <c r="J53" s="23" t="str">
        <f t="shared" si="4"/>
        <v>strukovna</v>
      </c>
      <c r="K53" s="1" t="str">
        <f t="shared" si="5"/>
        <v>08-071-505</v>
      </c>
      <c r="AK53" s="7"/>
    </row>
    <row r="54" spans="1:37" ht="18" customHeight="1" x14ac:dyDescent="0.2">
      <c r="A54" s="25"/>
      <c r="B54" s="26"/>
      <c r="C54" s="78" t="s">
        <v>51</v>
      </c>
      <c r="D54" s="78" t="s">
        <v>51</v>
      </c>
      <c r="E54" s="89"/>
      <c r="F54" s="23" t="str">
        <f t="shared" si="0"/>
        <v>Ekonomska škola Mije Mirkovića Rijeka</v>
      </c>
      <c r="G54" s="23" t="str">
        <f t="shared" si="1"/>
        <v>Primorsko-goranska</v>
      </c>
      <c r="H54" s="23" t="str">
        <f t="shared" si="2"/>
        <v>Rijeka</v>
      </c>
      <c r="I54" s="23" t="str">
        <f t="shared" si="3"/>
        <v>državna</v>
      </c>
      <c r="J54" s="23" t="str">
        <f t="shared" si="4"/>
        <v>strukovna</v>
      </c>
      <c r="K54" s="1" t="str">
        <f t="shared" si="5"/>
        <v>08-071-505</v>
      </c>
      <c r="AK54" s="7"/>
    </row>
    <row r="55" spans="1:37" ht="18" customHeight="1" x14ac:dyDescent="0.2">
      <c r="A55" s="25"/>
      <c r="B55" s="26"/>
      <c r="C55" s="78" t="s">
        <v>51</v>
      </c>
      <c r="D55" s="78" t="s">
        <v>51</v>
      </c>
      <c r="E55" s="89"/>
      <c r="F55" s="23" t="str">
        <f t="shared" si="0"/>
        <v>Ekonomska škola Mije Mirkovića Rijeka</v>
      </c>
      <c r="G55" s="23" t="str">
        <f t="shared" si="1"/>
        <v>Primorsko-goranska</v>
      </c>
      <c r="H55" s="23" t="str">
        <f t="shared" si="2"/>
        <v>Rijeka</v>
      </c>
      <c r="I55" s="23" t="str">
        <f t="shared" si="3"/>
        <v>državna</v>
      </c>
      <c r="J55" s="23" t="str">
        <f t="shared" si="4"/>
        <v>strukovna</v>
      </c>
      <c r="K55" s="1" t="str">
        <f t="shared" si="5"/>
        <v>08-071-505</v>
      </c>
      <c r="AK55" s="7"/>
    </row>
    <row r="56" spans="1:37" ht="18" customHeight="1" x14ac:dyDescent="0.2">
      <c r="A56" s="25"/>
      <c r="B56" s="26"/>
      <c r="C56" s="78" t="s">
        <v>51</v>
      </c>
      <c r="D56" s="78" t="s">
        <v>51</v>
      </c>
      <c r="E56" s="89"/>
      <c r="F56" s="23" t="str">
        <f t="shared" si="0"/>
        <v>Ekonomska škola Mije Mirkovića Rijeka</v>
      </c>
      <c r="G56" s="23" t="str">
        <f t="shared" si="1"/>
        <v>Primorsko-goranska</v>
      </c>
      <c r="H56" s="23" t="str">
        <f t="shared" si="2"/>
        <v>Rijeka</v>
      </c>
      <c r="I56" s="23" t="str">
        <f t="shared" si="3"/>
        <v>državna</v>
      </c>
      <c r="J56" s="23" t="str">
        <f t="shared" si="4"/>
        <v>strukovna</v>
      </c>
      <c r="K56" s="1" t="str">
        <f t="shared" si="5"/>
        <v>08-071-505</v>
      </c>
      <c r="AK56" s="7"/>
    </row>
    <row r="57" spans="1:37" ht="18" customHeight="1" x14ac:dyDescent="0.2">
      <c r="A57" s="25"/>
      <c r="B57" s="26"/>
      <c r="C57" s="78" t="s">
        <v>51</v>
      </c>
      <c r="D57" s="78" t="s">
        <v>51</v>
      </c>
      <c r="E57" s="89"/>
      <c r="F57" s="23" t="str">
        <f t="shared" si="0"/>
        <v>Ekonomska škola Mije Mirkovića Rijeka</v>
      </c>
      <c r="G57" s="23" t="str">
        <f t="shared" si="1"/>
        <v>Primorsko-goranska</v>
      </c>
      <c r="H57" s="23" t="str">
        <f t="shared" si="2"/>
        <v>Rijeka</v>
      </c>
      <c r="I57" s="23" t="str">
        <f t="shared" si="3"/>
        <v>državna</v>
      </c>
      <c r="J57" s="23" t="str">
        <f t="shared" si="4"/>
        <v>strukovna</v>
      </c>
      <c r="K57" s="1" t="str">
        <f t="shared" si="5"/>
        <v>08-071-505</v>
      </c>
    </row>
    <row r="63" spans="1:37" x14ac:dyDescent="0.2">
      <c r="C63" s="24"/>
    </row>
    <row r="121" spans="1:1" hidden="1" x14ac:dyDescent="0.2">
      <c r="A121" s="7" t="s">
        <v>71</v>
      </c>
    </row>
    <row r="122" spans="1:1" hidden="1" x14ac:dyDescent="0.2">
      <c r="A122" s="9" t="s">
        <v>51</v>
      </c>
    </row>
    <row r="123" spans="1:1" hidden="1" x14ac:dyDescent="0.2">
      <c r="A123" s="7" t="s">
        <v>39</v>
      </c>
    </row>
    <row r="124" spans="1:1" hidden="1" x14ac:dyDescent="0.2">
      <c r="A124" s="7" t="s">
        <v>40</v>
      </c>
    </row>
    <row r="125" spans="1:1" hidden="1" x14ac:dyDescent="0.2">
      <c r="A125" s="7" t="s">
        <v>137</v>
      </c>
    </row>
    <row r="126" spans="1:1" hidden="1" x14ac:dyDescent="0.2">
      <c r="A126" s="7" t="s">
        <v>138</v>
      </c>
    </row>
    <row r="127" spans="1:1" hidden="1" x14ac:dyDescent="0.2">
      <c r="A127" s="7" t="s">
        <v>139</v>
      </c>
    </row>
    <row r="128" spans="1:1" hidden="1" x14ac:dyDescent="0.2">
      <c r="A128" s="7" t="s">
        <v>140</v>
      </c>
    </row>
    <row r="129" spans="1:1" hidden="1" x14ac:dyDescent="0.2">
      <c r="A129" s="7" t="s">
        <v>41</v>
      </c>
    </row>
    <row r="130" spans="1:1" hidden="1" x14ac:dyDescent="0.2">
      <c r="A130" s="7" t="s">
        <v>42</v>
      </c>
    </row>
    <row r="131" spans="1:1" hidden="1" x14ac:dyDescent="0.2">
      <c r="A131" s="7" t="s">
        <v>43</v>
      </c>
    </row>
    <row r="132" spans="1:1" hidden="1" x14ac:dyDescent="0.2">
      <c r="A132" s="7" t="s">
        <v>59</v>
      </c>
    </row>
    <row r="133" spans="1:1" hidden="1" x14ac:dyDescent="0.2">
      <c r="A133" s="7" t="s">
        <v>44</v>
      </c>
    </row>
    <row r="134" spans="1:1" hidden="1" x14ac:dyDescent="0.2">
      <c r="A134" s="7" t="s">
        <v>60</v>
      </c>
    </row>
    <row r="135" spans="1:1" hidden="1" x14ac:dyDescent="0.2">
      <c r="A135" s="7" t="s">
        <v>133</v>
      </c>
    </row>
    <row r="136" spans="1:1" x14ac:dyDescent="0.2">
      <c r="A136" s="7"/>
    </row>
    <row r="137" spans="1:1" x14ac:dyDescent="0.2">
      <c r="A137" s="7"/>
    </row>
    <row r="138" spans="1:1" x14ac:dyDescent="0.2">
      <c r="A138" s="7"/>
    </row>
  </sheetData>
  <sheetProtection password="BEF6" sheet="1" objects="1" scenarios="1" selectLockedCells="1"/>
  <dataConsolidate/>
  <mergeCells count="12">
    <mergeCell ref="A13:E13"/>
    <mergeCell ref="D16:D17"/>
    <mergeCell ref="E16:E17"/>
    <mergeCell ref="B16:B17"/>
    <mergeCell ref="A16:A17"/>
    <mergeCell ref="C16:C17"/>
    <mergeCell ref="A10:B10"/>
    <mergeCell ref="A8:B8"/>
    <mergeCell ref="A7:B7"/>
    <mergeCell ref="A6:B6"/>
    <mergeCell ref="A1:B1"/>
    <mergeCell ref="A2:B2"/>
  </mergeCells>
  <dataValidations count="7">
    <dataValidation type="list" allowBlank="1" showInputMessage="1" showErrorMessage="1" error="Izaberite iz izbornika" sqref="C7">
      <formula1>$AA$6:$AA$8</formula1>
    </dataValidation>
    <dataValidation type="list" allowBlank="1" showInputMessage="1" showErrorMessage="1" error="Izaberite iz izbornika" sqref="C8">
      <formula1>$AC$5:$AC$7</formula1>
    </dataValidation>
    <dataValidation type="list" allowBlank="1" showInputMessage="1" showErrorMessage="1" error="Izaberite iz izbornika" sqref="C10">
      <formula1>$AE$5:$AE$8</formula1>
    </dataValidation>
    <dataValidation type="list" allowBlank="1" showInputMessage="1" showErrorMessage="1" error="Izaberite iz izbornika" sqref="D18:D57">
      <formula1>$AI$5:$AI$8</formula1>
    </dataValidation>
    <dataValidation type="list" allowBlank="1" showInputMessage="1" showErrorMessage="1" error="Izaberite iz izbornika" sqref="C18:C57">
      <formula1>$A$122:$A$135</formula1>
    </dataValidation>
    <dataValidation type="whole" operator="lessThan" allowBlank="1" showInputMessage="1" showErrorMessage="1" error="U ovu ćeliju moguće je upisati samo broj" sqref="C6">
      <formula1>25000</formula1>
    </dataValidation>
    <dataValidation type="whole" operator="lessThan" allowBlank="1" showInputMessage="1" showErrorMessage="1" error="U ovu ćeliju moguće je upisati samo broj" sqref="E18:E57">
      <formula1>100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BY1063"/>
  <sheetViews>
    <sheetView showGridLines="0" tabSelected="1" zoomScale="80" zoomScaleNormal="80" workbookViewId="0">
      <pane xSplit="5" ySplit="8" topLeftCell="F174" activePane="bottomRight" state="frozen"/>
      <selection pane="topRight" activeCell="D1" sqref="D1"/>
      <selection pane="bottomLeft" activeCell="A6" sqref="A6"/>
      <selection pane="bottomRight" activeCell="G231" sqref="G231"/>
    </sheetView>
  </sheetViews>
  <sheetFormatPr defaultColWidth="9.140625" defaultRowHeight="12.75" x14ac:dyDescent="0.2"/>
  <cols>
    <col min="1" max="1" width="11.7109375" style="1" customWidth="1"/>
    <col min="2" max="2" width="10.140625" style="1" customWidth="1"/>
    <col min="3" max="3" width="8.42578125" style="1" customWidth="1"/>
    <col min="4" max="4" width="6.28515625" style="1" bestFit="1" customWidth="1"/>
    <col min="5" max="5" width="5.28515625" style="1" customWidth="1"/>
    <col min="6" max="6" width="14.140625" style="1" bestFit="1" customWidth="1"/>
    <col min="7" max="9" width="14.140625" style="1" customWidth="1"/>
    <col min="10" max="10" width="16.7109375" style="1" customWidth="1"/>
    <col min="11" max="37" width="3.140625" style="1" customWidth="1"/>
    <col min="38" max="38" width="9.140625" style="1"/>
    <col min="39" max="47" width="0" style="1" hidden="1" customWidth="1"/>
    <col min="48" max="48" width="11.85546875" style="1" hidden="1" customWidth="1"/>
    <col min="49" max="49" width="0" style="1" hidden="1" customWidth="1"/>
    <col min="50" max="50" width="10.140625" style="1" hidden="1" customWidth="1"/>
    <col min="51" max="51" width="0" style="1" hidden="1" customWidth="1"/>
    <col min="52" max="52" width="21.42578125" style="1" bestFit="1" customWidth="1"/>
    <col min="53" max="16384" width="9.140625" style="1"/>
  </cols>
  <sheetData>
    <row r="1" spans="1:77" x14ac:dyDescent="0.2">
      <c r="A1" s="134" t="str">
        <f>NazivSkole</f>
        <v>Ekonomska škola Mije Mirkovića Rijeka</v>
      </c>
      <c r="B1" s="150"/>
      <c r="C1" s="150"/>
      <c r="D1" s="150"/>
      <c r="E1" s="135"/>
    </row>
    <row r="2" spans="1:77" x14ac:dyDescent="0.2">
      <c r="A2" s="134" t="str">
        <f>GradMjesto</f>
        <v>Rijeka</v>
      </c>
      <c r="B2" s="150"/>
      <c r="C2" s="150"/>
      <c r="D2" s="150"/>
      <c r="E2" s="135"/>
    </row>
    <row r="4" spans="1:77" x14ac:dyDescent="0.2">
      <c r="A4" s="33" t="s">
        <v>114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6" spans="1:77" s="2" customFormat="1" ht="35.1" customHeight="1" x14ac:dyDescent="0.2">
      <c r="A6" s="142" t="s">
        <v>17</v>
      </c>
      <c r="B6" s="142"/>
      <c r="C6" s="142"/>
      <c r="D6" s="142"/>
      <c r="E6" s="142"/>
      <c r="F6" s="146" t="s">
        <v>18</v>
      </c>
      <c r="G6" s="146"/>
      <c r="H6" s="146"/>
      <c r="I6" s="146"/>
      <c r="J6" s="146"/>
      <c r="K6" s="146"/>
      <c r="L6" s="146"/>
      <c r="M6" s="146"/>
      <c r="N6" s="146"/>
      <c r="O6" s="146"/>
      <c r="P6" s="142" t="s">
        <v>19</v>
      </c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1" t="s">
        <v>20</v>
      </c>
      <c r="AI6" s="141"/>
      <c r="AJ6" s="141"/>
      <c r="AK6" s="141"/>
      <c r="BY6" s="9"/>
    </row>
    <row r="7" spans="1:77" s="2" customFormat="1" ht="50.1" customHeight="1" x14ac:dyDescent="0.2">
      <c r="A7" s="142"/>
      <c r="B7" s="142"/>
      <c r="C7" s="142"/>
      <c r="D7" s="142"/>
      <c r="E7" s="142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2" t="s">
        <v>21</v>
      </c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3" t="s">
        <v>22</v>
      </c>
      <c r="AD7" s="143"/>
      <c r="AE7" s="143"/>
      <c r="AF7" s="143"/>
      <c r="AG7" s="15"/>
      <c r="AH7" s="141"/>
      <c r="AI7" s="141"/>
      <c r="AJ7" s="141"/>
      <c r="AK7" s="141"/>
      <c r="BY7" s="7"/>
    </row>
    <row r="8" spans="1:77" s="3" customFormat="1" ht="213.75" customHeight="1" x14ac:dyDescent="0.25">
      <c r="A8" s="16" t="s">
        <v>113</v>
      </c>
      <c r="B8" s="16" t="s">
        <v>36</v>
      </c>
      <c r="C8" s="20" t="s">
        <v>63</v>
      </c>
      <c r="D8" s="21" t="s">
        <v>64</v>
      </c>
      <c r="E8" s="94" t="s">
        <v>23</v>
      </c>
      <c r="F8" s="16" t="s">
        <v>149</v>
      </c>
      <c r="G8" s="96" t="s">
        <v>155</v>
      </c>
      <c r="H8" s="96" t="s">
        <v>157</v>
      </c>
      <c r="I8" s="96" t="s">
        <v>156</v>
      </c>
      <c r="J8" s="96" t="s">
        <v>158</v>
      </c>
      <c r="K8" s="17" t="s">
        <v>24</v>
      </c>
      <c r="L8" s="95" t="s">
        <v>162</v>
      </c>
      <c r="M8" s="95" t="s">
        <v>161</v>
      </c>
      <c r="N8" s="95" t="s">
        <v>163</v>
      </c>
      <c r="O8" s="12" t="s">
        <v>25</v>
      </c>
      <c r="P8" s="97" t="s">
        <v>159</v>
      </c>
      <c r="Q8" s="97" t="s">
        <v>160</v>
      </c>
      <c r="R8" s="18" t="s">
        <v>34</v>
      </c>
      <c r="S8" s="18" t="s">
        <v>35</v>
      </c>
      <c r="T8" s="18" t="s">
        <v>28</v>
      </c>
      <c r="U8" s="18" t="s">
        <v>29</v>
      </c>
      <c r="V8" s="18" t="s">
        <v>30</v>
      </c>
      <c r="W8" s="18" t="s">
        <v>31</v>
      </c>
      <c r="X8" s="18" t="s">
        <v>32</v>
      </c>
      <c r="Y8" s="18" t="s">
        <v>33</v>
      </c>
      <c r="Z8" s="97" t="s">
        <v>164</v>
      </c>
      <c r="AA8" s="97" t="s">
        <v>165</v>
      </c>
      <c r="AB8" s="18" t="s">
        <v>141</v>
      </c>
      <c r="AC8" s="18" t="s">
        <v>150</v>
      </c>
      <c r="AD8" s="18" t="s">
        <v>151</v>
      </c>
      <c r="AE8" s="18" t="s">
        <v>152</v>
      </c>
      <c r="AF8" s="18" t="s">
        <v>153</v>
      </c>
      <c r="AG8" s="13" t="s">
        <v>37</v>
      </c>
      <c r="AH8" s="13" t="s">
        <v>26</v>
      </c>
      <c r="AI8" s="13" t="s">
        <v>27</v>
      </c>
      <c r="AJ8" s="19" t="s">
        <v>134</v>
      </c>
      <c r="AK8" s="13" t="s">
        <v>38</v>
      </c>
      <c r="AL8" s="42"/>
      <c r="AM8" s="42" t="s">
        <v>72</v>
      </c>
      <c r="AN8" s="42" t="s">
        <v>86</v>
      </c>
      <c r="AO8" s="42" t="s">
        <v>74</v>
      </c>
      <c r="AP8" s="42" t="s">
        <v>73</v>
      </c>
      <c r="AQ8" s="42" t="s">
        <v>115</v>
      </c>
      <c r="AR8" s="83" t="s">
        <v>115</v>
      </c>
      <c r="AT8" s="42" t="s">
        <v>85</v>
      </c>
      <c r="AU8" s="42" t="s">
        <v>72</v>
      </c>
      <c r="AV8" s="42" t="s">
        <v>86</v>
      </c>
      <c r="AW8" s="42" t="s">
        <v>74</v>
      </c>
      <c r="AX8" s="42" t="s">
        <v>73</v>
      </c>
      <c r="AY8" s="42" t="s">
        <v>115</v>
      </c>
      <c r="BY8" s="7"/>
    </row>
    <row r="9" spans="1:77" s="3" customFormat="1" ht="27" x14ac:dyDescent="0.25">
      <c r="A9" s="154" t="s">
        <v>257</v>
      </c>
      <c r="B9" s="152" t="s">
        <v>316</v>
      </c>
      <c r="C9" s="151" t="s">
        <v>16</v>
      </c>
      <c r="D9" s="151">
        <v>1</v>
      </c>
      <c r="E9" s="156">
        <v>22</v>
      </c>
      <c r="F9" s="148" t="s">
        <v>143</v>
      </c>
      <c r="G9" s="14" t="s">
        <v>346</v>
      </c>
      <c r="H9" s="14"/>
      <c r="I9" s="14"/>
      <c r="J9" s="14"/>
      <c r="K9" s="14" t="s">
        <v>235</v>
      </c>
      <c r="L9" s="14">
        <v>26</v>
      </c>
      <c r="M9" s="14"/>
      <c r="N9" s="14">
        <v>2</v>
      </c>
      <c r="O9" s="144">
        <f>SUM(N9:N18)</f>
        <v>20</v>
      </c>
      <c r="P9" s="14"/>
      <c r="Q9" s="14"/>
      <c r="R9" s="14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52"/>
      <c r="AE9" s="145"/>
      <c r="AF9" s="145"/>
      <c r="AG9" s="144">
        <f>SUM(P9:AF18)</f>
        <v>2</v>
      </c>
      <c r="AH9" s="144">
        <f>SUM(AG9,O9)</f>
        <v>22</v>
      </c>
      <c r="AI9" s="144">
        <f>SUM(AH9-E9)</f>
        <v>0</v>
      </c>
      <c r="AJ9" s="157">
        <v>18</v>
      </c>
      <c r="AK9" s="144">
        <f>SUM(AH9,AJ9)-AI9</f>
        <v>40</v>
      </c>
      <c r="AL9" s="140"/>
      <c r="AM9" s="23" t="str">
        <f t="shared" ref="AM9:AM77" si="0">NazivSkole</f>
        <v>Ekonomska škola Mije Mirkovića Rijeka</v>
      </c>
      <c r="AN9" s="23" t="str">
        <f t="shared" ref="AN9:AN77" si="1">Zupanija</f>
        <v>Primorsko-goranska</v>
      </c>
      <c r="AO9" s="23" t="str">
        <f t="shared" ref="AO9:AO77" si="2">GradMjesto</f>
        <v>Rijeka</v>
      </c>
      <c r="AP9" s="23" t="str">
        <f t="shared" ref="AP9:AP77" si="3">Osnivac</f>
        <v>državna</v>
      </c>
      <c r="AQ9" s="23" t="str">
        <f t="shared" ref="AQ9:AQ77" si="4">VrstaSkole</f>
        <v>strukovna</v>
      </c>
      <c r="AR9" s="1" t="str">
        <f t="shared" ref="AR9:AR77" si="5">SifraSkole</f>
        <v>08-071-505</v>
      </c>
      <c r="AT9" s="51" t="str">
        <f t="shared" ref="AT9:AT77" si="6">NazivSkole</f>
        <v>Ekonomska škola Mije Mirkovića Rijeka</v>
      </c>
      <c r="AU9" s="51" t="str">
        <f t="shared" ref="AU9:AU77" si="7">Zupanija</f>
        <v>Primorsko-goranska</v>
      </c>
      <c r="AV9" s="51" t="str">
        <f t="shared" ref="AV9:AV77" si="8">GradMjesto</f>
        <v>Rijeka</v>
      </c>
      <c r="AW9" s="51" t="str">
        <f t="shared" ref="AW9:AW77" si="9">Osnivac</f>
        <v>državna</v>
      </c>
      <c r="AX9" s="51" t="str">
        <f t="shared" ref="AX9:AX77" si="10">VrstaSkole</f>
        <v>strukovna</v>
      </c>
      <c r="AY9" s="51" t="str">
        <f t="shared" ref="AY9:AY77" si="11">SifraSkole</f>
        <v>08-071-505</v>
      </c>
      <c r="BY9" s="7"/>
    </row>
    <row r="10" spans="1:77" s="3" customFormat="1" ht="13.5" x14ac:dyDescent="0.25">
      <c r="A10" s="155"/>
      <c r="B10" s="153"/>
      <c r="C10" s="151"/>
      <c r="D10" s="151"/>
      <c r="E10" s="156"/>
      <c r="F10" s="149"/>
      <c r="G10" s="14" t="s">
        <v>347</v>
      </c>
      <c r="H10" s="14"/>
      <c r="I10" s="14"/>
      <c r="J10" s="14"/>
      <c r="K10" s="14" t="s">
        <v>400</v>
      </c>
      <c r="L10" s="14">
        <v>25</v>
      </c>
      <c r="M10" s="14"/>
      <c r="N10" s="14">
        <v>3</v>
      </c>
      <c r="O10" s="144"/>
      <c r="P10" s="14"/>
      <c r="Q10" s="14"/>
      <c r="R10" s="14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53"/>
      <c r="AE10" s="145"/>
      <c r="AF10" s="145"/>
      <c r="AG10" s="144"/>
      <c r="AH10" s="144"/>
      <c r="AI10" s="144"/>
      <c r="AJ10" s="158"/>
      <c r="AK10" s="144"/>
      <c r="AL10" s="140"/>
      <c r="AM10" s="23" t="str">
        <f t="shared" si="0"/>
        <v>Ekonomska škola Mije Mirkovića Rijeka</v>
      </c>
      <c r="AN10" s="23" t="str">
        <f t="shared" si="1"/>
        <v>Primorsko-goranska</v>
      </c>
      <c r="AO10" s="23" t="str">
        <f t="shared" si="2"/>
        <v>Rijeka</v>
      </c>
      <c r="AP10" s="23" t="str">
        <f t="shared" si="3"/>
        <v>državna</v>
      </c>
      <c r="AQ10" s="23" t="str">
        <f t="shared" si="4"/>
        <v>strukovna</v>
      </c>
      <c r="AR10" s="1" t="str">
        <f t="shared" si="5"/>
        <v>08-071-505</v>
      </c>
      <c r="AT10" s="51" t="str">
        <f t="shared" si="6"/>
        <v>Ekonomska škola Mije Mirkovića Rijeka</v>
      </c>
      <c r="AU10" s="51" t="str">
        <f t="shared" si="7"/>
        <v>Primorsko-goranska</v>
      </c>
      <c r="AV10" s="51" t="str">
        <f t="shared" si="8"/>
        <v>Rijeka</v>
      </c>
      <c r="AW10" s="51" t="str">
        <f t="shared" si="9"/>
        <v>državna</v>
      </c>
      <c r="AX10" s="51" t="str">
        <f t="shared" si="10"/>
        <v>strukovna</v>
      </c>
      <c r="AY10" s="51" t="str">
        <f t="shared" si="11"/>
        <v>08-071-505</v>
      </c>
    </row>
    <row r="11" spans="1:77" s="3" customFormat="1" ht="40.5" x14ac:dyDescent="0.25">
      <c r="A11" s="155"/>
      <c r="B11" s="153"/>
      <c r="C11" s="151"/>
      <c r="D11" s="151"/>
      <c r="E11" s="156"/>
      <c r="F11" s="149"/>
      <c r="G11" s="14" t="s">
        <v>348</v>
      </c>
      <c r="H11" s="14"/>
      <c r="I11" s="14"/>
      <c r="J11" s="14"/>
      <c r="K11" s="100" t="s">
        <v>220</v>
      </c>
      <c r="L11" s="14">
        <v>26</v>
      </c>
      <c r="M11" s="14"/>
      <c r="N11" s="14">
        <v>2</v>
      </c>
      <c r="O11" s="144"/>
      <c r="P11" s="14"/>
      <c r="Q11" s="14"/>
      <c r="R11" s="14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53"/>
      <c r="AE11" s="145"/>
      <c r="AF11" s="145"/>
      <c r="AG11" s="144"/>
      <c r="AH11" s="144"/>
      <c r="AI11" s="144"/>
      <c r="AJ11" s="158"/>
      <c r="AK11" s="144"/>
      <c r="AL11" s="140"/>
      <c r="AM11" s="23"/>
      <c r="AN11" s="23"/>
      <c r="AO11" s="23"/>
      <c r="AP11" s="23"/>
      <c r="AQ11" s="23"/>
      <c r="AR11" s="1"/>
      <c r="AT11" s="51"/>
      <c r="AU11" s="51"/>
      <c r="AV11" s="51"/>
      <c r="AW11" s="51"/>
      <c r="AX11" s="51"/>
      <c r="AY11" s="51"/>
    </row>
    <row r="12" spans="1:77" s="3" customFormat="1" ht="40.5" x14ac:dyDescent="0.25">
      <c r="A12" s="155"/>
      <c r="B12" s="153"/>
      <c r="C12" s="151"/>
      <c r="D12" s="151"/>
      <c r="E12" s="156"/>
      <c r="F12" s="149"/>
      <c r="G12" s="14" t="s">
        <v>348</v>
      </c>
      <c r="H12" s="14"/>
      <c r="I12" s="14"/>
      <c r="J12" s="14"/>
      <c r="K12" s="14" t="s">
        <v>224</v>
      </c>
      <c r="L12" s="14">
        <v>27</v>
      </c>
      <c r="M12" s="14"/>
      <c r="N12" s="14">
        <v>2</v>
      </c>
      <c r="O12" s="144"/>
      <c r="P12" s="14"/>
      <c r="Q12" s="14"/>
      <c r="R12" s="14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53"/>
      <c r="AE12" s="145"/>
      <c r="AF12" s="145"/>
      <c r="AG12" s="144"/>
      <c r="AH12" s="144"/>
      <c r="AI12" s="144"/>
      <c r="AJ12" s="158"/>
      <c r="AK12" s="144"/>
      <c r="AL12" s="140"/>
      <c r="AM12" s="23"/>
      <c r="AN12" s="23"/>
      <c r="AO12" s="23"/>
      <c r="AP12" s="23"/>
      <c r="AQ12" s="23"/>
      <c r="AR12" s="1"/>
      <c r="AT12" s="51"/>
      <c r="AU12" s="51"/>
      <c r="AV12" s="51"/>
      <c r="AW12" s="51"/>
      <c r="AX12" s="51"/>
      <c r="AY12" s="51"/>
    </row>
    <row r="13" spans="1:77" s="3" customFormat="1" ht="40.5" x14ac:dyDescent="0.25">
      <c r="A13" s="155"/>
      <c r="B13" s="153"/>
      <c r="C13" s="151"/>
      <c r="D13" s="151"/>
      <c r="E13" s="156"/>
      <c r="F13" s="149"/>
      <c r="G13" s="14" t="s">
        <v>348</v>
      </c>
      <c r="H13" s="14"/>
      <c r="I13" s="14"/>
      <c r="J13" s="14"/>
      <c r="K13" s="14" t="s">
        <v>228</v>
      </c>
      <c r="L13" s="14">
        <v>29</v>
      </c>
      <c r="M13" s="14"/>
      <c r="N13" s="14">
        <v>2</v>
      </c>
      <c r="O13" s="144"/>
      <c r="P13" s="14"/>
      <c r="Q13" s="14"/>
      <c r="R13" s="14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53"/>
      <c r="AE13" s="145"/>
      <c r="AF13" s="145"/>
      <c r="AG13" s="144"/>
      <c r="AH13" s="144"/>
      <c r="AI13" s="144"/>
      <c r="AJ13" s="158"/>
      <c r="AK13" s="144"/>
      <c r="AL13" s="140"/>
      <c r="AM13" s="23" t="str">
        <f t="shared" si="0"/>
        <v>Ekonomska škola Mije Mirkovića Rijeka</v>
      </c>
      <c r="AN13" s="23" t="str">
        <f t="shared" si="1"/>
        <v>Primorsko-goranska</v>
      </c>
      <c r="AO13" s="23" t="str">
        <f t="shared" si="2"/>
        <v>Rijeka</v>
      </c>
      <c r="AP13" s="23" t="str">
        <f t="shared" si="3"/>
        <v>državna</v>
      </c>
      <c r="AQ13" s="23" t="str">
        <f t="shared" si="4"/>
        <v>strukovna</v>
      </c>
      <c r="AR13" s="1" t="str">
        <f t="shared" si="5"/>
        <v>08-071-505</v>
      </c>
      <c r="AT13" s="51" t="str">
        <f t="shared" si="6"/>
        <v>Ekonomska škola Mije Mirkovića Rijeka</v>
      </c>
      <c r="AU13" s="51" t="str">
        <f t="shared" si="7"/>
        <v>Primorsko-goranska</v>
      </c>
      <c r="AV13" s="51" t="str">
        <f t="shared" si="8"/>
        <v>Rijeka</v>
      </c>
      <c r="AW13" s="51" t="str">
        <f t="shared" si="9"/>
        <v>državna</v>
      </c>
      <c r="AX13" s="51" t="str">
        <f t="shared" si="10"/>
        <v>strukovna</v>
      </c>
      <c r="AY13" s="51" t="str">
        <f t="shared" si="11"/>
        <v>08-071-505</v>
      </c>
    </row>
    <row r="14" spans="1:77" s="3" customFormat="1" ht="13.5" x14ac:dyDescent="0.25">
      <c r="A14" s="155"/>
      <c r="B14" s="153"/>
      <c r="C14" s="151"/>
      <c r="D14" s="151"/>
      <c r="E14" s="156"/>
      <c r="F14" s="149"/>
      <c r="G14" s="14" t="s">
        <v>349</v>
      </c>
      <c r="H14" s="14"/>
      <c r="I14" s="14"/>
      <c r="J14" s="14"/>
      <c r="K14" s="14" t="s">
        <v>235</v>
      </c>
      <c r="L14" s="14">
        <v>26</v>
      </c>
      <c r="M14" s="14"/>
      <c r="N14" s="14">
        <v>2</v>
      </c>
      <c r="O14" s="144"/>
      <c r="P14" s="14"/>
      <c r="Q14" s="14"/>
      <c r="R14" s="14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53"/>
      <c r="AE14" s="145"/>
      <c r="AF14" s="145"/>
      <c r="AG14" s="144"/>
      <c r="AH14" s="144"/>
      <c r="AI14" s="144"/>
      <c r="AJ14" s="158"/>
      <c r="AK14" s="144"/>
      <c r="AL14" s="140"/>
      <c r="AM14" s="23" t="str">
        <f t="shared" si="0"/>
        <v>Ekonomska škola Mije Mirkovića Rijeka</v>
      </c>
      <c r="AN14" s="23" t="str">
        <f t="shared" si="1"/>
        <v>Primorsko-goranska</v>
      </c>
      <c r="AO14" s="23" t="str">
        <f t="shared" si="2"/>
        <v>Rijeka</v>
      </c>
      <c r="AP14" s="23" t="str">
        <f t="shared" si="3"/>
        <v>državna</v>
      </c>
      <c r="AQ14" s="23" t="str">
        <f t="shared" si="4"/>
        <v>strukovna</v>
      </c>
      <c r="AR14" s="1" t="str">
        <f t="shared" si="5"/>
        <v>08-071-505</v>
      </c>
      <c r="AT14" s="51" t="str">
        <f t="shared" si="6"/>
        <v>Ekonomska škola Mije Mirkovića Rijeka</v>
      </c>
      <c r="AU14" s="51" t="str">
        <f t="shared" si="7"/>
        <v>Primorsko-goranska</v>
      </c>
      <c r="AV14" s="51" t="str">
        <f t="shared" si="8"/>
        <v>Rijeka</v>
      </c>
      <c r="AW14" s="51" t="str">
        <f t="shared" si="9"/>
        <v>državna</v>
      </c>
      <c r="AX14" s="51" t="str">
        <f t="shared" si="10"/>
        <v>strukovna</v>
      </c>
      <c r="AY14" s="51" t="str">
        <f t="shared" si="11"/>
        <v>08-071-505</v>
      </c>
    </row>
    <row r="15" spans="1:77" s="3" customFormat="1" ht="54" x14ac:dyDescent="0.25">
      <c r="A15" s="155"/>
      <c r="B15" s="153"/>
      <c r="C15" s="151"/>
      <c r="D15" s="151"/>
      <c r="E15" s="156"/>
      <c r="F15" s="149"/>
      <c r="G15" s="14" t="s">
        <v>350</v>
      </c>
      <c r="H15" s="14"/>
      <c r="I15" s="14"/>
      <c r="J15" s="14"/>
      <c r="K15" s="14" t="s">
        <v>401</v>
      </c>
      <c r="L15" s="14">
        <v>26</v>
      </c>
      <c r="M15" s="14">
        <v>13</v>
      </c>
      <c r="N15" s="14">
        <v>3</v>
      </c>
      <c r="O15" s="144"/>
      <c r="P15" s="14"/>
      <c r="Q15" s="14"/>
      <c r="R15" s="14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53"/>
      <c r="AE15" s="145"/>
      <c r="AF15" s="145"/>
      <c r="AG15" s="144"/>
      <c r="AH15" s="144"/>
      <c r="AI15" s="144"/>
      <c r="AJ15" s="158"/>
      <c r="AK15" s="144"/>
      <c r="AL15" s="140"/>
      <c r="AM15" s="23" t="str">
        <f t="shared" si="0"/>
        <v>Ekonomska škola Mije Mirkovića Rijeka</v>
      </c>
      <c r="AN15" s="23" t="str">
        <f t="shared" si="1"/>
        <v>Primorsko-goranska</v>
      </c>
      <c r="AO15" s="23" t="str">
        <f t="shared" si="2"/>
        <v>Rijeka</v>
      </c>
      <c r="AP15" s="23" t="str">
        <f t="shared" si="3"/>
        <v>državna</v>
      </c>
      <c r="AQ15" s="23" t="str">
        <f t="shared" si="4"/>
        <v>strukovna</v>
      </c>
      <c r="AR15" s="1" t="str">
        <f t="shared" si="5"/>
        <v>08-071-505</v>
      </c>
      <c r="AT15" s="51" t="str">
        <f t="shared" si="6"/>
        <v>Ekonomska škola Mije Mirkovića Rijeka</v>
      </c>
      <c r="AU15" s="51" t="str">
        <f t="shared" si="7"/>
        <v>Primorsko-goranska</v>
      </c>
      <c r="AV15" s="51" t="str">
        <f t="shared" si="8"/>
        <v>Rijeka</v>
      </c>
      <c r="AW15" s="51" t="str">
        <f t="shared" si="9"/>
        <v>državna</v>
      </c>
      <c r="AX15" s="51" t="str">
        <f t="shared" si="10"/>
        <v>strukovna</v>
      </c>
      <c r="AY15" s="51" t="str">
        <f t="shared" si="11"/>
        <v>08-071-505</v>
      </c>
    </row>
    <row r="16" spans="1:77" s="3" customFormat="1" ht="27" x14ac:dyDescent="0.25">
      <c r="A16" s="155"/>
      <c r="B16" s="153"/>
      <c r="C16" s="151"/>
      <c r="D16" s="151"/>
      <c r="E16" s="156"/>
      <c r="F16" s="149"/>
      <c r="G16" s="14" t="s">
        <v>351</v>
      </c>
      <c r="H16" s="14"/>
      <c r="I16" s="14"/>
      <c r="J16" s="14"/>
      <c r="K16" s="100" t="s">
        <v>219</v>
      </c>
      <c r="L16" s="14">
        <v>30</v>
      </c>
      <c r="M16" s="14"/>
      <c r="N16" s="14">
        <v>2</v>
      </c>
      <c r="O16" s="144"/>
      <c r="P16" s="14"/>
      <c r="Q16" s="14"/>
      <c r="R16" s="14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53"/>
      <c r="AE16" s="145"/>
      <c r="AF16" s="145"/>
      <c r="AG16" s="144"/>
      <c r="AH16" s="144"/>
      <c r="AI16" s="144"/>
      <c r="AJ16" s="158"/>
      <c r="AK16" s="144"/>
      <c r="AL16" s="140"/>
      <c r="AM16" s="23" t="str">
        <f t="shared" si="0"/>
        <v>Ekonomska škola Mije Mirkovića Rijeka</v>
      </c>
      <c r="AN16" s="23" t="str">
        <f t="shared" si="1"/>
        <v>Primorsko-goranska</v>
      </c>
      <c r="AO16" s="23" t="str">
        <f t="shared" si="2"/>
        <v>Rijeka</v>
      </c>
      <c r="AP16" s="23" t="str">
        <f t="shared" si="3"/>
        <v>državna</v>
      </c>
      <c r="AQ16" s="23" t="str">
        <f t="shared" si="4"/>
        <v>strukovna</v>
      </c>
      <c r="AR16" s="1" t="str">
        <f t="shared" si="5"/>
        <v>08-071-505</v>
      </c>
      <c r="AT16" s="51" t="str">
        <f t="shared" si="6"/>
        <v>Ekonomska škola Mije Mirkovića Rijeka</v>
      </c>
      <c r="AU16" s="51" t="str">
        <f t="shared" si="7"/>
        <v>Primorsko-goranska</v>
      </c>
      <c r="AV16" s="51" t="str">
        <f t="shared" si="8"/>
        <v>Rijeka</v>
      </c>
      <c r="AW16" s="51" t="str">
        <f t="shared" si="9"/>
        <v>državna</v>
      </c>
      <c r="AX16" s="51" t="str">
        <f t="shared" si="10"/>
        <v>strukovna</v>
      </c>
      <c r="AY16" s="51" t="str">
        <f t="shared" si="11"/>
        <v>08-071-505</v>
      </c>
    </row>
    <row r="17" spans="1:77" s="3" customFormat="1" ht="27" x14ac:dyDescent="0.25">
      <c r="A17" s="155"/>
      <c r="B17" s="153"/>
      <c r="C17" s="151"/>
      <c r="D17" s="151"/>
      <c r="E17" s="156"/>
      <c r="F17" s="149"/>
      <c r="G17" s="14" t="s">
        <v>351</v>
      </c>
      <c r="H17" s="14"/>
      <c r="I17" s="14"/>
      <c r="J17" s="14"/>
      <c r="K17" s="14" t="s">
        <v>223</v>
      </c>
      <c r="L17" s="14">
        <v>27</v>
      </c>
      <c r="M17" s="14"/>
      <c r="N17" s="14">
        <v>2</v>
      </c>
      <c r="O17" s="144"/>
      <c r="P17" s="14"/>
      <c r="Q17" s="14"/>
      <c r="R17" s="14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53"/>
      <c r="AE17" s="145"/>
      <c r="AF17" s="145"/>
      <c r="AG17" s="144"/>
      <c r="AH17" s="144"/>
      <c r="AI17" s="144"/>
      <c r="AJ17" s="158"/>
      <c r="AK17" s="144"/>
      <c r="AL17" s="140"/>
      <c r="AM17" s="23" t="str">
        <f t="shared" si="0"/>
        <v>Ekonomska škola Mije Mirkovića Rijeka</v>
      </c>
      <c r="AN17" s="23" t="str">
        <f t="shared" si="1"/>
        <v>Primorsko-goranska</v>
      </c>
      <c r="AO17" s="23" t="str">
        <f t="shared" si="2"/>
        <v>Rijeka</v>
      </c>
      <c r="AP17" s="23" t="str">
        <f t="shared" si="3"/>
        <v>državna</v>
      </c>
      <c r="AQ17" s="23" t="str">
        <f t="shared" si="4"/>
        <v>strukovna</v>
      </c>
      <c r="AR17" s="1" t="str">
        <f t="shared" si="5"/>
        <v>08-071-505</v>
      </c>
      <c r="AT17" s="51" t="str">
        <f t="shared" si="6"/>
        <v>Ekonomska škola Mije Mirkovića Rijeka</v>
      </c>
      <c r="AU17" s="51" t="str">
        <f t="shared" si="7"/>
        <v>Primorsko-goranska</v>
      </c>
      <c r="AV17" s="51" t="str">
        <f t="shared" si="8"/>
        <v>Rijeka</v>
      </c>
      <c r="AW17" s="51" t="str">
        <f t="shared" si="9"/>
        <v>državna</v>
      </c>
      <c r="AX17" s="51" t="str">
        <f t="shared" si="10"/>
        <v>strukovna</v>
      </c>
      <c r="AY17" s="51" t="str">
        <f t="shared" si="11"/>
        <v>08-071-505</v>
      </c>
    </row>
    <row r="18" spans="1:77" s="3" customFormat="1" ht="13.5" x14ac:dyDescent="0.25">
      <c r="A18" s="155"/>
      <c r="B18" s="153"/>
      <c r="C18" s="151"/>
      <c r="D18" s="151"/>
      <c r="E18" s="156"/>
      <c r="F18" s="149"/>
      <c r="G18" s="14" t="s">
        <v>402</v>
      </c>
      <c r="H18" s="14"/>
      <c r="I18" s="14"/>
      <c r="J18" s="14"/>
      <c r="K18" s="14" t="s">
        <v>235</v>
      </c>
      <c r="L18" s="14">
        <v>26</v>
      </c>
      <c r="M18" s="14"/>
      <c r="N18" s="14"/>
      <c r="O18" s="144"/>
      <c r="P18" s="14"/>
      <c r="Q18" s="14"/>
      <c r="R18" s="14">
        <v>2</v>
      </c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53"/>
      <c r="AE18" s="145"/>
      <c r="AF18" s="145"/>
      <c r="AG18" s="144"/>
      <c r="AH18" s="144"/>
      <c r="AI18" s="144"/>
      <c r="AJ18" s="158"/>
      <c r="AK18" s="144"/>
      <c r="AL18" s="140"/>
      <c r="AM18" s="23"/>
      <c r="AN18" s="23"/>
      <c r="AO18" s="23"/>
      <c r="AP18" s="23"/>
      <c r="AQ18" s="23"/>
      <c r="AR18" s="1"/>
      <c r="AT18" s="51"/>
      <c r="AU18" s="51"/>
      <c r="AV18" s="51"/>
      <c r="AW18" s="51"/>
      <c r="AX18" s="51"/>
      <c r="AY18" s="51"/>
    </row>
    <row r="19" spans="1:77" s="3" customFormat="1" ht="13.5" x14ac:dyDescent="0.25">
      <c r="A19" s="152" t="s">
        <v>403</v>
      </c>
      <c r="B19" s="152" t="s">
        <v>404</v>
      </c>
      <c r="C19" s="151" t="s">
        <v>16</v>
      </c>
      <c r="D19" s="151">
        <v>1</v>
      </c>
      <c r="E19" s="156">
        <v>21</v>
      </c>
      <c r="F19" s="148" t="s">
        <v>147</v>
      </c>
      <c r="G19" s="14" t="s">
        <v>397</v>
      </c>
      <c r="H19" s="14"/>
      <c r="I19" s="14"/>
      <c r="J19" s="14"/>
      <c r="K19" s="14" t="s">
        <v>226</v>
      </c>
      <c r="L19" s="14">
        <v>27</v>
      </c>
      <c r="M19" s="14"/>
      <c r="N19" s="14">
        <v>3</v>
      </c>
      <c r="O19" s="144">
        <f>SUM(N19:N25)</f>
        <v>18</v>
      </c>
      <c r="P19" s="14"/>
      <c r="Q19" s="14"/>
      <c r="R19" s="14"/>
      <c r="S19" s="145"/>
      <c r="T19" s="145"/>
      <c r="U19" s="145"/>
      <c r="V19" s="145">
        <v>2</v>
      </c>
      <c r="W19" s="145"/>
      <c r="X19" s="145"/>
      <c r="Y19" s="145"/>
      <c r="Z19" s="145"/>
      <c r="AA19" s="145"/>
      <c r="AB19" s="145"/>
      <c r="AC19" s="145"/>
      <c r="AD19" s="152"/>
      <c r="AE19" s="145"/>
      <c r="AF19" s="145"/>
      <c r="AG19" s="144">
        <f>SUM(P19:AF25)</f>
        <v>3</v>
      </c>
      <c r="AH19" s="144">
        <f>SUM(AG19,O19)</f>
        <v>21</v>
      </c>
      <c r="AI19" s="144">
        <f>SUM(AH19-E19)</f>
        <v>0</v>
      </c>
      <c r="AJ19" s="157">
        <v>19</v>
      </c>
      <c r="AK19" s="144">
        <f>SUM(AH19,AJ19)-AI19</f>
        <v>40</v>
      </c>
      <c r="AL19" s="140"/>
      <c r="AM19" s="23" t="str">
        <f t="shared" si="0"/>
        <v>Ekonomska škola Mije Mirkovića Rijeka</v>
      </c>
      <c r="AN19" s="23" t="str">
        <f t="shared" si="1"/>
        <v>Primorsko-goranska</v>
      </c>
      <c r="AO19" s="23" t="str">
        <f t="shared" si="2"/>
        <v>Rijeka</v>
      </c>
      <c r="AP19" s="23" t="str">
        <f t="shared" si="3"/>
        <v>državna</v>
      </c>
      <c r="AQ19" s="23" t="str">
        <f t="shared" si="4"/>
        <v>strukovna</v>
      </c>
      <c r="AR19" s="1" t="str">
        <f t="shared" si="5"/>
        <v>08-071-505</v>
      </c>
      <c r="AT19" s="51" t="str">
        <f t="shared" si="6"/>
        <v>Ekonomska škola Mije Mirkovića Rijeka</v>
      </c>
      <c r="AU19" s="51" t="str">
        <f t="shared" si="7"/>
        <v>Primorsko-goranska</v>
      </c>
      <c r="AV19" s="51" t="str">
        <f t="shared" si="8"/>
        <v>Rijeka</v>
      </c>
      <c r="AW19" s="51" t="str">
        <f t="shared" si="9"/>
        <v>državna</v>
      </c>
      <c r="AX19" s="51" t="str">
        <f t="shared" si="10"/>
        <v>strukovna</v>
      </c>
      <c r="AY19" s="51" t="str">
        <f t="shared" si="11"/>
        <v>08-071-505</v>
      </c>
      <c r="BY19" s="7"/>
    </row>
    <row r="20" spans="1:77" s="3" customFormat="1" ht="13.5" x14ac:dyDescent="0.25">
      <c r="A20" s="153"/>
      <c r="B20" s="153"/>
      <c r="C20" s="151"/>
      <c r="D20" s="151"/>
      <c r="E20" s="156"/>
      <c r="F20" s="149"/>
      <c r="G20" s="14" t="s">
        <v>397</v>
      </c>
      <c r="H20" s="14"/>
      <c r="I20" s="14"/>
      <c r="J20" s="14"/>
      <c r="K20" s="14" t="s">
        <v>227</v>
      </c>
      <c r="L20" s="14">
        <v>25</v>
      </c>
      <c r="M20" s="14"/>
      <c r="N20" s="14">
        <v>3</v>
      </c>
      <c r="O20" s="144"/>
      <c r="P20" s="14"/>
      <c r="Q20" s="14"/>
      <c r="R20" s="14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53"/>
      <c r="AE20" s="145"/>
      <c r="AF20" s="145"/>
      <c r="AG20" s="144"/>
      <c r="AH20" s="144"/>
      <c r="AI20" s="144"/>
      <c r="AJ20" s="158"/>
      <c r="AK20" s="144"/>
      <c r="AL20" s="140"/>
      <c r="AM20" s="23" t="str">
        <f t="shared" si="0"/>
        <v>Ekonomska škola Mije Mirkovića Rijeka</v>
      </c>
      <c r="AN20" s="23" t="str">
        <f t="shared" si="1"/>
        <v>Primorsko-goranska</v>
      </c>
      <c r="AO20" s="23" t="str">
        <f t="shared" si="2"/>
        <v>Rijeka</v>
      </c>
      <c r="AP20" s="23" t="str">
        <f t="shared" si="3"/>
        <v>državna</v>
      </c>
      <c r="AQ20" s="23" t="str">
        <f t="shared" si="4"/>
        <v>strukovna</v>
      </c>
      <c r="AR20" s="1" t="str">
        <f t="shared" si="5"/>
        <v>08-071-505</v>
      </c>
      <c r="AT20" s="51" t="str">
        <f t="shared" si="6"/>
        <v>Ekonomska škola Mije Mirkovića Rijeka</v>
      </c>
      <c r="AU20" s="51" t="str">
        <f t="shared" si="7"/>
        <v>Primorsko-goranska</v>
      </c>
      <c r="AV20" s="51" t="str">
        <f t="shared" si="8"/>
        <v>Rijeka</v>
      </c>
      <c r="AW20" s="51" t="str">
        <f t="shared" si="9"/>
        <v>državna</v>
      </c>
      <c r="AX20" s="51" t="str">
        <f t="shared" si="10"/>
        <v>strukovna</v>
      </c>
      <c r="AY20" s="51" t="str">
        <f t="shared" si="11"/>
        <v>08-071-505</v>
      </c>
    </row>
    <row r="21" spans="1:77" s="3" customFormat="1" ht="13.5" x14ac:dyDescent="0.25">
      <c r="A21" s="153"/>
      <c r="B21" s="153"/>
      <c r="C21" s="151"/>
      <c r="D21" s="151"/>
      <c r="E21" s="156"/>
      <c r="F21" s="149"/>
      <c r="G21" s="14" t="s">
        <v>397</v>
      </c>
      <c r="H21" s="14"/>
      <c r="I21" s="14"/>
      <c r="J21" s="14"/>
      <c r="K21" s="14" t="s">
        <v>239</v>
      </c>
      <c r="L21" s="14">
        <v>27</v>
      </c>
      <c r="M21" s="14"/>
      <c r="N21" s="14">
        <v>3</v>
      </c>
      <c r="O21" s="144"/>
      <c r="P21" s="14"/>
      <c r="Q21" s="14"/>
      <c r="R21" s="14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53"/>
      <c r="AE21" s="145"/>
      <c r="AF21" s="145"/>
      <c r="AG21" s="144"/>
      <c r="AH21" s="144"/>
      <c r="AI21" s="144"/>
      <c r="AJ21" s="158"/>
      <c r="AK21" s="144"/>
      <c r="AL21" s="140"/>
      <c r="AM21" s="23" t="str">
        <f t="shared" si="0"/>
        <v>Ekonomska škola Mije Mirkovića Rijeka</v>
      </c>
      <c r="AN21" s="23" t="str">
        <f t="shared" si="1"/>
        <v>Primorsko-goranska</v>
      </c>
      <c r="AO21" s="23" t="str">
        <f t="shared" si="2"/>
        <v>Rijeka</v>
      </c>
      <c r="AP21" s="23" t="str">
        <f t="shared" si="3"/>
        <v>državna</v>
      </c>
      <c r="AQ21" s="23" t="str">
        <f t="shared" si="4"/>
        <v>strukovna</v>
      </c>
      <c r="AR21" s="1" t="str">
        <f t="shared" si="5"/>
        <v>08-071-505</v>
      </c>
      <c r="AT21" s="51" t="str">
        <f t="shared" si="6"/>
        <v>Ekonomska škola Mije Mirkovića Rijeka</v>
      </c>
      <c r="AU21" s="51" t="str">
        <f t="shared" si="7"/>
        <v>Primorsko-goranska</v>
      </c>
      <c r="AV21" s="51" t="str">
        <f t="shared" si="8"/>
        <v>Rijeka</v>
      </c>
      <c r="AW21" s="51" t="str">
        <f t="shared" si="9"/>
        <v>državna</v>
      </c>
      <c r="AX21" s="51" t="str">
        <f t="shared" si="10"/>
        <v>strukovna</v>
      </c>
      <c r="AY21" s="51" t="str">
        <f t="shared" si="11"/>
        <v>08-071-505</v>
      </c>
    </row>
    <row r="22" spans="1:77" s="3" customFormat="1" ht="13.5" x14ac:dyDescent="0.25">
      <c r="A22" s="153"/>
      <c r="B22" s="153"/>
      <c r="C22" s="151"/>
      <c r="D22" s="151"/>
      <c r="E22" s="156"/>
      <c r="F22" s="149"/>
      <c r="G22" s="14" t="s">
        <v>397</v>
      </c>
      <c r="H22" s="14"/>
      <c r="I22" s="14"/>
      <c r="J22" s="14"/>
      <c r="K22" s="14" t="s">
        <v>228</v>
      </c>
      <c r="L22" s="14">
        <v>29</v>
      </c>
      <c r="M22" s="14"/>
      <c r="N22" s="14">
        <v>3</v>
      </c>
      <c r="O22" s="144"/>
      <c r="P22" s="14"/>
      <c r="Q22" s="14"/>
      <c r="R22" s="14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53"/>
      <c r="AE22" s="145"/>
      <c r="AF22" s="145"/>
      <c r="AG22" s="144"/>
      <c r="AH22" s="144"/>
      <c r="AI22" s="144"/>
      <c r="AJ22" s="158"/>
      <c r="AK22" s="144"/>
      <c r="AL22" s="140"/>
      <c r="AM22" s="23" t="str">
        <f t="shared" si="0"/>
        <v>Ekonomska škola Mije Mirkovića Rijeka</v>
      </c>
      <c r="AN22" s="23" t="str">
        <f t="shared" si="1"/>
        <v>Primorsko-goranska</v>
      </c>
      <c r="AO22" s="23" t="str">
        <f t="shared" si="2"/>
        <v>Rijeka</v>
      </c>
      <c r="AP22" s="23" t="str">
        <f t="shared" si="3"/>
        <v>državna</v>
      </c>
      <c r="AQ22" s="23" t="str">
        <f t="shared" si="4"/>
        <v>strukovna</v>
      </c>
      <c r="AR22" s="1" t="str">
        <f t="shared" si="5"/>
        <v>08-071-505</v>
      </c>
      <c r="AT22" s="51" t="str">
        <f t="shared" si="6"/>
        <v>Ekonomska škola Mije Mirkovića Rijeka</v>
      </c>
      <c r="AU22" s="51" t="str">
        <f t="shared" si="7"/>
        <v>Primorsko-goranska</v>
      </c>
      <c r="AV22" s="51" t="str">
        <f t="shared" si="8"/>
        <v>Rijeka</v>
      </c>
      <c r="AW22" s="51" t="str">
        <f t="shared" si="9"/>
        <v>državna</v>
      </c>
      <c r="AX22" s="51" t="str">
        <f t="shared" si="10"/>
        <v>strukovna</v>
      </c>
      <c r="AY22" s="51" t="str">
        <f t="shared" si="11"/>
        <v>08-071-505</v>
      </c>
    </row>
    <row r="23" spans="1:77" s="3" customFormat="1" ht="13.5" x14ac:dyDescent="0.25">
      <c r="A23" s="153"/>
      <c r="B23" s="153"/>
      <c r="C23" s="151"/>
      <c r="D23" s="151"/>
      <c r="E23" s="156"/>
      <c r="F23" s="149"/>
      <c r="G23" s="14" t="s">
        <v>397</v>
      </c>
      <c r="H23" s="14"/>
      <c r="I23" s="14"/>
      <c r="J23" s="14"/>
      <c r="K23" s="14" t="s">
        <v>241</v>
      </c>
      <c r="L23" s="14">
        <v>29</v>
      </c>
      <c r="M23" s="14"/>
      <c r="N23" s="14">
        <v>3</v>
      </c>
      <c r="O23" s="144"/>
      <c r="P23" s="14"/>
      <c r="Q23" s="14"/>
      <c r="R23" s="14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53"/>
      <c r="AE23" s="145"/>
      <c r="AF23" s="145"/>
      <c r="AG23" s="144"/>
      <c r="AH23" s="144"/>
      <c r="AI23" s="144"/>
      <c r="AJ23" s="158"/>
      <c r="AK23" s="144"/>
      <c r="AL23" s="140"/>
      <c r="AM23" s="23" t="str">
        <f t="shared" si="0"/>
        <v>Ekonomska škola Mije Mirkovića Rijeka</v>
      </c>
      <c r="AN23" s="23" t="str">
        <f t="shared" si="1"/>
        <v>Primorsko-goranska</v>
      </c>
      <c r="AO23" s="23" t="str">
        <f t="shared" si="2"/>
        <v>Rijeka</v>
      </c>
      <c r="AP23" s="23" t="str">
        <f t="shared" si="3"/>
        <v>državna</v>
      </c>
      <c r="AQ23" s="23" t="str">
        <f t="shared" si="4"/>
        <v>strukovna</v>
      </c>
      <c r="AR23" s="1" t="str">
        <f t="shared" si="5"/>
        <v>08-071-505</v>
      </c>
      <c r="AT23" s="51" t="str">
        <f t="shared" si="6"/>
        <v>Ekonomska škola Mije Mirkovića Rijeka</v>
      </c>
      <c r="AU23" s="51" t="str">
        <f t="shared" si="7"/>
        <v>Primorsko-goranska</v>
      </c>
      <c r="AV23" s="51" t="str">
        <f t="shared" si="8"/>
        <v>Rijeka</v>
      </c>
      <c r="AW23" s="51" t="str">
        <f t="shared" si="9"/>
        <v>državna</v>
      </c>
      <c r="AX23" s="51" t="str">
        <f t="shared" si="10"/>
        <v>strukovna</v>
      </c>
      <c r="AY23" s="51" t="str">
        <f t="shared" si="11"/>
        <v>08-071-505</v>
      </c>
    </row>
    <row r="24" spans="1:77" s="3" customFormat="1" ht="13.5" x14ac:dyDescent="0.25">
      <c r="A24" s="153"/>
      <c r="B24" s="153"/>
      <c r="C24" s="151"/>
      <c r="D24" s="151"/>
      <c r="E24" s="156"/>
      <c r="F24" s="149"/>
      <c r="G24" s="14" t="s">
        <v>397</v>
      </c>
      <c r="H24" s="14"/>
      <c r="I24" s="14"/>
      <c r="J24" s="14"/>
      <c r="K24" s="14" t="s">
        <v>243</v>
      </c>
      <c r="L24" s="14">
        <v>26</v>
      </c>
      <c r="M24" s="14"/>
      <c r="N24" s="14">
        <v>3</v>
      </c>
      <c r="O24" s="144"/>
      <c r="P24" s="14"/>
      <c r="Q24" s="14"/>
      <c r="R24" s="14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53"/>
      <c r="AE24" s="145"/>
      <c r="AF24" s="145"/>
      <c r="AG24" s="144"/>
      <c r="AH24" s="144"/>
      <c r="AI24" s="144"/>
      <c r="AJ24" s="158"/>
      <c r="AK24" s="144"/>
      <c r="AL24" s="140"/>
      <c r="AM24" s="23" t="str">
        <f t="shared" si="0"/>
        <v>Ekonomska škola Mije Mirkovića Rijeka</v>
      </c>
      <c r="AN24" s="23" t="str">
        <f t="shared" si="1"/>
        <v>Primorsko-goranska</v>
      </c>
      <c r="AO24" s="23" t="str">
        <f t="shared" si="2"/>
        <v>Rijeka</v>
      </c>
      <c r="AP24" s="23" t="str">
        <f t="shared" si="3"/>
        <v>državna</v>
      </c>
      <c r="AQ24" s="23" t="str">
        <f t="shared" si="4"/>
        <v>strukovna</v>
      </c>
      <c r="AR24" s="1" t="str">
        <f t="shared" si="5"/>
        <v>08-071-505</v>
      </c>
      <c r="AT24" s="51" t="str">
        <f t="shared" si="6"/>
        <v>Ekonomska škola Mije Mirkovića Rijeka</v>
      </c>
      <c r="AU24" s="51" t="str">
        <f t="shared" si="7"/>
        <v>Primorsko-goranska</v>
      </c>
      <c r="AV24" s="51" t="str">
        <f t="shared" si="8"/>
        <v>Rijeka</v>
      </c>
      <c r="AW24" s="51" t="str">
        <f t="shared" si="9"/>
        <v>državna</v>
      </c>
      <c r="AX24" s="51" t="str">
        <f t="shared" si="10"/>
        <v>strukovna</v>
      </c>
      <c r="AY24" s="51" t="str">
        <f t="shared" si="11"/>
        <v>08-071-505</v>
      </c>
    </row>
    <row r="25" spans="1:77" s="3" customFormat="1" ht="40.5" x14ac:dyDescent="0.25">
      <c r="A25" s="153"/>
      <c r="B25" s="153"/>
      <c r="C25" s="151"/>
      <c r="D25" s="151"/>
      <c r="E25" s="156"/>
      <c r="F25" s="149"/>
      <c r="G25" s="14" t="s">
        <v>405</v>
      </c>
      <c r="H25" s="14"/>
      <c r="I25" s="14"/>
      <c r="J25" s="14"/>
      <c r="K25" s="14"/>
      <c r="L25" s="14"/>
      <c r="M25" s="14"/>
      <c r="N25" s="14"/>
      <c r="O25" s="144"/>
      <c r="P25" s="14">
        <v>1</v>
      </c>
      <c r="Q25" s="14"/>
      <c r="R25" s="14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53"/>
      <c r="AE25" s="145"/>
      <c r="AF25" s="145"/>
      <c r="AG25" s="144"/>
      <c r="AH25" s="144"/>
      <c r="AI25" s="144"/>
      <c r="AJ25" s="158"/>
      <c r="AK25" s="144"/>
      <c r="AL25" s="140"/>
      <c r="AM25" s="23" t="str">
        <f t="shared" si="0"/>
        <v>Ekonomska škola Mije Mirkovića Rijeka</v>
      </c>
      <c r="AN25" s="23" t="str">
        <f t="shared" si="1"/>
        <v>Primorsko-goranska</v>
      </c>
      <c r="AO25" s="23" t="str">
        <f t="shared" si="2"/>
        <v>Rijeka</v>
      </c>
      <c r="AP25" s="23" t="str">
        <f t="shared" si="3"/>
        <v>državna</v>
      </c>
      <c r="AQ25" s="23" t="str">
        <f t="shared" si="4"/>
        <v>strukovna</v>
      </c>
      <c r="AR25" s="1" t="str">
        <f t="shared" si="5"/>
        <v>08-071-505</v>
      </c>
      <c r="AT25" s="51" t="str">
        <f t="shared" si="6"/>
        <v>Ekonomska škola Mije Mirkovića Rijeka</v>
      </c>
      <c r="AU25" s="51" t="str">
        <f t="shared" si="7"/>
        <v>Primorsko-goranska</v>
      </c>
      <c r="AV25" s="51" t="str">
        <f t="shared" si="8"/>
        <v>Rijeka</v>
      </c>
      <c r="AW25" s="51" t="str">
        <f t="shared" si="9"/>
        <v>državna</v>
      </c>
      <c r="AX25" s="51" t="str">
        <f t="shared" si="10"/>
        <v>strukovna</v>
      </c>
      <c r="AY25" s="51" t="str">
        <f t="shared" si="11"/>
        <v>08-071-505</v>
      </c>
    </row>
    <row r="26" spans="1:77" s="3" customFormat="1" ht="13.5" x14ac:dyDescent="0.25">
      <c r="A26" s="159" t="s">
        <v>258</v>
      </c>
      <c r="B26" s="152" t="s">
        <v>318</v>
      </c>
      <c r="C26" s="151" t="s">
        <v>16</v>
      </c>
      <c r="D26" s="151">
        <v>1</v>
      </c>
      <c r="E26" s="156">
        <v>20</v>
      </c>
      <c r="F26" s="148" t="s">
        <v>147</v>
      </c>
      <c r="G26" s="14" t="s">
        <v>420</v>
      </c>
      <c r="H26" s="14"/>
      <c r="I26" s="14"/>
      <c r="J26" s="14"/>
      <c r="K26" s="14" t="s">
        <v>229</v>
      </c>
      <c r="L26" s="14">
        <v>28</v>
      </c>
      <c r="M26" s="14"/>
      <c r="N26" s="14">
        <v>3</v>
      </c>
      <c r="O26" s="144">
        <f>SUM(N26:N33)</f>
        <v>16</v>
      </c>
      <c r="P26" s="14"/>
      <c r="Q26" s="14"/>
      <c r="R26" s="14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52"/>
      <c r="AE26" s="145"/>
      <c r="AF26" s="145"/>
      <c r="AG26" s="144">
        <f>SUM(P26:AF33)</f>
        <v>4</v>
      </c>
      <c r="AH26" s="144">
        <f>SUM(AG26,O26)</f>
        <v>20</v>
      </c>
      <c r="AI26" s="144">
        <f>SUM(AH26-E26)</f>
        <v>0</v>
      </c>
      <c r="AJ26" s="157">
        <v>20</v>
      </c>
      <c r="AK26" s="144">
        <f>SUM(AH26,AJ26)-AI26</f>
        <v>40</v>
      </c>
      <c r="AL26" s="140"/>
      <c r="AM26" s="23" t="str">
        <f t="shared" si="0"/>
        <v>Ekonomska škola Mije Mirkovića Rijeka</v>
      </c>
      <c r="AN26" s="23" t="str">
        <f t="shared" si="1"/>
        <v>Primorsko-goranska</v>
      </c>
      <c r="AO26" s="23" t="str">
        <f t="shared" si="2"/>
        <v>Rijeka</v>
      </c>
      <c r="AP26" s="23" t="str">
        <f t="shared" si="3"/>
        <v>državna</v>
      </c>
      <c r="AQ26" s="23" t="str">
        <f t="shared" si="4"/>
        <v>strukovna</v>
      </c>
      <c r="AR26" s="1" t="str">
        <f t="shared" si="5"/>
        <v>08-071-505</v>
      </c>
      <c r="AT26" s="51" t="str">
        <f t="shared" si="6"/>
        <v>Ekonomska škola Mije Mirkovića Rijeka</v>
      </c>
      <c r="AU26" s="51" t="str">
        <f t="shared" si="7"/>
        <v>Primorsko-goranska</v>
      </c>
      <c r="AV26" s="51" t="str">
        <f t="shared" si="8"/>
        <v>Rijeka</v>
      </c>
      <c r="AW26" s="51" t="str">
        <f t="shared" si="9"/>
        <v>državna</v>
      </c>
      <c r="AX26" s="51" t="str">
        <f t="shared" si="10"/>
        <v>strukovna</v>
      </c>
      <c r="AY26" s="51" t="str">
        <f t="shared" si="11"/>
        <v>08-071-505</v>
      </c>
      <c r="BY26" s="7"/>
    </row>
    <row r="27" spans="1:77" s="3" customFormat="1" ht="13.5" x14ac:dyDescent="0.25">
      <c r="A27" s="159"/>
      <c r="B27" s="153"/>
      <c r="C27" s="151"/>
      <c r="D27" s="151"/>
      <c r="E27" s="156"/>
      <c r="F27" s="149"/>
      <c r="G27" s="14" t="s">
        <v>420</v>
      </c>
      <c r="H27" s="14"/>
      <c r="I27" s="14"/>
      <c r="J27" s="14"/>
      <c r="K27" s="14" t="s">
        <v>230</v>
      </c>
      <c r="L27" s="14">
        <v>23</v>
      </c>
      <c r="M27" s="14"/>
      <c r="N27" s="14">
        <v>3</v>
      </c>
      <c r="O27" s="144"/>
      <c r="P27" s="14"/>
      <c r="Q27" s="14"/>
      <c r="R27" s="14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53"/>
      <c r="AE27" s="145"/>
      <c r="AF27" s="145"/>
      <c r="AG27" s="144"/>
      <c r="AH27" s="144"/>
      <c r="AI27" s="144"/>
      <c r="AJ27" s="158"/>
      <c r="AK27" s="144"/>
      <c r="AL27" s="140"/>
      <c r="AM27" s="23" t="str">
        <f t="shared" si="0"/>
        <v>Ekonomska škola Mije Mirkovića Rijeka</v>
      </c>
      <c r="AN27" s="23" t="str">
        <f t="shared" si="1"/>
        <v>Primorsko-goranska</v>
      </c>
      <c r="AO27" s="23" t="str">
        <f t="shared" si="2"/>
        <v>Rijeka</v>
      </c>
      <c r="AP27" s="23" t="str">
        <f t="shared" si="3"/>
        <v>državna</v>
      </c>
      <c r="AQ27" s="23" t="str">
        <f t="shared" si="4"/>
        <v>strukovna</v>
      </c>
      <c r="AR27" s="1" t="str">
        <f t="shared" si="5"/>
        <v>08-071-505</v>
      </c>
      <c r="AT27" s="51" t="str">
        <f t="shared" si="6"/>
        <v>Ekonomska škola Mije Mirkovića Rijeka</v>
      </c>
      <c r="AU27" s="51" t="str">
        <f t="shared" si="7"/>
        <v>Primorsko-goranska</v>
      </c>
      <c r="AV27" s="51" t="str">
        <f t="shared" si="8"/>
        <v>Rijeka</v>
      </c>
      <c r="AW27" s="51" t="str">
        <f t="shared" si="9"/>
        <v>državna</v>
      </c>
      <c r="AX27" s="51" t="str">
        <f t="shared" si="10"/>
        <v>strukovna</v>
      </c>
      <c r="AY27" s="51" t="str">
        <f t="shared" si="11"/>
        <v>08-071-505</v>
      </c>
    </row>
    <row r="28" spans="1:77" s="3" customFormat="1" ht="13.5" x14ac:dyDescent="0.25">
      <c r="A28" s="159"/>
      <c r="B28" s="153"/>
      <c r="C28" s="151"/>
      <c r="D28" s="151"/>
      <c r="E28" s="156"/>
      <c r="F28" s="149"/>
      <c r="G28" s="14" t="s">
        <v>420</v>
      </c>
      <c r="H28" s="14"/>
      <c r="I28" s="14"/>
      <c r="J28" s="14"/>
      <c r="K28" s="14" t="s">
        <v>235</v>
      </c>
      <c r="L28" s="14">
        <v>26</v>
      </c>
      <c r="M28" s="14"/>
      <c r="N28" s="14">
        <v>4</v>
      </c>
      <c r="O28" s="144"/>
      <c r="P28" s="14"/>
      <c r="Q28" s="14"/>
      <c r="R28" s="14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53"/>
      <c r="AE28" s="145"/>
      <c r="AF28" s="145"/>
      <c r="AG28" s="144"/>
      <c r="AH28" s="144"/>
      <c r="AI28" s="144"/>
      <c r="AJ28" s="158"/>
      <c r="AK28" s="144"/>
      <c r="AL28" s="140"/>
      <c r="AM28" s="23" t="str">
        <f t="shared" si="0"/>
        <v>Ekonomska škola Mije Mirkovića Rijeka</v>
      </c>
      <c r="AN28" s="23" t="str">
        <f t="shared" si="1"/>
        <v>Primorsko-goranska</v>
      </c>
      <c r="AO28" s="23" t="str">
        <f t="shared" si="2"/>
        <v>Rijeka</v>
      </c>
      <c r="AP28" s="23" t="str">
        <f t="shared" si="3"/>
        <v>državna</v>
      </c>
      <c r="AQ28" s="23" t="str">
        <f t="shared" si="4"/>
        <v>strukovna</v>
      </c>
      <c r="AR28" s="1" t="str">
        <f t="shared" si="5"/>
        <v>08-071-505</v>
      </c>
      <c r="AT28" s="51" t="str">
        <f t="shared" si="6"/>
        <v>Ekonomska škola Mije Mirkovića Rijeka</v>
      </c>
      <c r="AU28" s="51" t="str">
        <f t="shared" si="7"/>
        <v>Primorsko-goranska</v>
      </c>
      <c r="AV28" s="51" t="str">
        <f t="shared" si="8"/>
        <v>Rijeka</v>
      </c>
      <c r="AW28" s="51" t="str">
        <f t="shared" si="9"/>
        <v>državna</v>
      </c>
      <c r="AX28" s="51" t="str">
        <f t="shared" si="10"/>
        <v>strukovna</v>
      </c>
      <c r="AY28" s="51" t="str">
        <f t="shared" si="11"/>
        <v>08-071-505</v>
      </c>
    </row>
    <row r="29" spans="1:77" s="3" customFormat="1" ht="13.5" x14ac:dyDescent="0.25">
      <c r="A29" s="159"/>
      <c r="B29" s="153"/>
      <c r="C29" s="151"/>
      <c r="D29" s="151"/>
      <c r="E29" s="156"/>
      <c r="F29" s="149"/>
      <c r="G29" s="14" t="s">
        <v>420</v>
      </c>
      <c r="H29" s="14"/>
      <c r="I29" s="14"/>
      <c r="J29" s="14"/>
      <c r="K29" s="14" t="s">
        <v>248</v>
      </c>
      <c r="L29" s="14">
        <v>3</v>
      </c>
      <c r="M29" s="14"/>
      <c r="N29" s="14">
        <v>2</v>
      </c>
      <c r="O29" s="144"/>
      <c r="P29" s="14"/>
      <c r="Q29" s="14"/>
      <c r="R29" s="14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53"/>
      <c r="AE29" s="145"/>
      <c r="AF29" s="145"/>
      <c r="AG29" s="144"/>
      <c r="AH29" s="144"/>
      <c r="AI29" s="144"/>
      <c r="AJ29" s="158"/>
      <c r="AK29" s="144"/>
      <c r="AL29" s="140"/>
      <c r="AM29" s="23" t="str">
        <f t="shared" si="0"/>
        <v>Ekonomska škola Mije Mirkovića Rijeka</v>
      </c>
      <c r="AN29" s="23" t="str">
        <f t="shared" si="1"/>
        <v>Primorsko-goranska</v>
      </c>
      <c r="AO29" s="23" t="str">
        <f t="shared" si="2"/>
        <v>Rijeka</v>
      </c>
      <c r="AP29" s="23" t="str">
        <f t="shared" si="3"/>
        <v>državna</v>
      </c>
      <c r="AQ29" s="23" t="str">
        <f t="shared" si="4"/>
        <v>strukovna</v>
      </c>
      <c r="AR29" s="1" t="str">
        <f t="shared" si="5"/>
        <v>08-071-505</v>
      </c>
      <c r="AT29" s="51" t="str">
        <f t="shared" si="6"/>
        <v>Ekonomska škola Mije Mirkovića Rijeka</v>
      </c>
      <c r="AU29" s="51" t="str">
        <f t="shared" si="7"/>
        <v>Primorsko-goranska</v>
      </c>
      <c r="AV29" s="51" t="str">
        <f t="shared" si="8"/>
        <v>Rijeka</v>
      </c>
      <c r="AW29" s="51" t="str">
        <f t="shared" si="9"/>
        <v>državna</v>
      </c>
      <c r="AX29" s="51" t="str">
        <f t="shared" si="10"/>
        <v>strukovna</v>
      </c>
      <c r="AY29" s="51" t="str">
        <f t="shared" si="11"/>
        <v>08-071-505</v>
      </c>
    </row>
    <row r="30" spans="1:77" s="3" customFormat="1" ht="13.5" x14ac:dyDescent="0.25">
      <c r="A30" s="159"/>
      <c r="B30" s="153"/>
      <c r="C30" s="151"/>
      <c r="D30" s="151"/>
      <c r="E30" s="156"/>
      <c r="F30" s="149"/>
      <c r="G30" s="14" t="s">
        <v>420</v>
      </c>
      <c r="H30" s="14"/>
      <c r="I30" s="14"/>
      <c r="J30" s="14"/>
      <c r="K30" s="14" t="s">
        <v>242</v>
      </c>
      <c r="L30" s="14">
        <v>23</v>
      </c>
      <c r="M30" s="14"/>
      <c r="N30" s="14">
        <v>2</v>
      </c>
      <c r="O30" s="144"/>
      <c r="P30" s="14"/>
      <c r="Q30" s="14"/>
      <c r="R30" s="14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53"/>
      <c r="AE30" s="145"/>
      <c r="AF30" s="145"/>
      <c r="AG30" s="144"/>
      <c r="AH30" s="144"/>
      <c r="AI30" s="144"/>
      <c r="AJ30" s="158"/>
      <c r="AK30" s="144"/>
      <c r="AL30" s="140"/>
      <c r="AM30" s="23" t="str">
        <f t="shared" si="0"/>
        <v>Ekonomska škola Mije Mirkovića Rijeka</v>
      </c>
      <c r="AN30" s="23" t="str">
        <f t="shared" si="1"/>
        <v>Primorsko-goranska</v>
      </c>
      <c r="AO30" s="23" t="str">
        <f t="shared" si="2"/>
        <v>Rijeka</v>
      </c>
      <c r="AP30" s="23" t="str">
        <f t="shared" si="3"/>
        <v>državna</v>
      </c>
      <c r="AQ30" s="23" t="str">
        <f t="shared" si="4"/>
        <v>strukovna</v>
      </c>
      <c r="AR30" s="1" t="str">
        <f t="shared" si="5"/>
        <v>08-071-505</v>
      </c>
      <c r="AT30" s="51" t="str">
        <f t="shared" si="6"/>
        <v>Ekonomska škola Mije Mirkovića Rijeka</v>
      </c>
      <c r="AU30" s="51" t="str">
        <f t="shared" si="7"/>
        <v>Primorsko-goranska</v>
      </c>
      <c r="AV30" s="51" t="str">
        <f t="shared" si="8"/>
        <v>Rijeka</v>
      </c>
      <c r="AW30" s="51" t="str">
        <f t="shared" si="9"/>
        <v>državna</v>
      </c>
      <c r="AX30" s="51" t="str">
        <f t="shared" si="10"/>
        <v>strukovna</v>
      </c>
      <c r="AY30" s="51" t="str">
        <f t="shared" si="11"/>
        <v>08-071-505</v>
      </c>
    </row>
    <row r="31" spans="1:77" s="3" customFormat="1" ht="27" x14ac:dyDescent="0.25">
      <c r="A31" s="159"/>
      <c r="B31" s="153"/>
      <c r="C31" s="151"/>
      <c r="D31" s="151"/>
      <c r="E31" s="156"/>
      <c r="F31" s="149"/>
      <c r="G31" s="14" t="s">
        <v>420</v>
      </c>
      <c r="H31" s="14"/>
      <c r="I31" s="14"/>
      <c r="J31" s="14"/>
      <c r="K31" s="14" t="s">
        <v>415</v>
      </c>
      <c r="L31" s="14">
        <v>26</v>
      </c>
      <c r="M31" s="14"/>
      <c r="N31" s="14">
        <v>2</v>
      </c>
      <c r="O31" s="144"/>
      <c r="P31" s="14"/>
      <c r="Q31" s="14"/>
      <c r="R31" s="14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53"/>
      <c r="AE31" s="145"/>
      <c r="AF31" s="145"/>
      <c r="AG31" s="144"/>
      <c r="AH31" s="144"/>
      <c r="AI31" s="144"/>
      <c r="AJ31" s="158"/>
      <c r="AK31" s="144"/>
      <c r="AL31" s="140"/>
      <c r="AM31" s="23" t="str">
        <f t="shared" si="0"/>
        <v>Ekonomska škola Mije Mirkovića Rijeka</v>
      </c>
      <c r="AN31" s="23" t="str">
        <f t="shared" si="1"/>
        <v>Primorsko-goranska</v>
      </c>
      <c r="AO31" s="23" t="str">
        <f t="shared" si="2"/>
        <v>Rijeka</v>
      </c>
      <c r="AP31" s="23" t="str">
        <f t="shared" si="3"/>
        <v>državna</v>
      </c>
      <c r="AQ31" s="23" t="str">
        <f t="shared" si="4"/>
        <v>strukovna</v>
      </c>
      <c r="AR31" s="1" t="str">
        <f t="shared" si="5"/>
        <v>08-071-505</v>
      </c>
      <c r="AT31" s="51" t="str">
        <f t="shared" si="6"/>
        <v>Ekonomska škola Mije Mirkovića Rijeka</v>
      </c>
      <c r="AU31" s="51" t="str">
        <f t="shared" si="7"/>
        <v>Primorsko-goranska</v>
      </c>
      <c r="AV31" s="51" t="str">
        <f t="shared" si="8"/>
        <v>Rijeka</v>
      </c>
      <c r="AW31" s="51" t="str">
        <f t="shared" si="9"/>
        <v>državna</v>
      </c>
      <c r="AX31" s="51" t="str">
        <f t="shared" si="10"/>
        <v>strukovna</v>
      </c>
      <c r="AY31" s="51" t="str">
        <f t="shared" si="11"/>
        <v>08-071-505</v>
      </c>
    </row>
    <row r="32" spans="1:77" s="3" customFormat="1" ht="13.5" x14ac:dyDescent="0.25">
      <c r="A32" s="159"/>
      <c r="B32" s="153"/>
      <c r="C32" s="151"/>
      <c r="D32" s="151"/>
      <c r="E32" s="156"/>
      <c r="F32" s="149"/>
      <c r="G32" s="14" t="s">
        <v>402</v>
      </c>
      <c r="H32" s="14"/>
      <c r="I32" s="14"/>
      <c r="J32" s="14"/>
      <c r="K32" s="14" t="s">
        <v>229</v>
      </c>
      <c r="L32" s="14">
        <v>28</v>
      </c>
      <c r="M32" s="14"/>
      <c r="N32" s="14"/>
      <c r="O32" s="144"/>
      <c r="P32" s="14"/>
      <c r="Q32" s="14"/>
      <c r="R32" s="14">
        <v>2</v>
      </c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53"/>
      <c r="AE32" s="145"/>
      <c r="AF32" s="145"/>
      <c r="AG32" s="144"/>
      <c r="AH32" s="144"/>
      <c r="AI32" s="144"/>
      <c r="AJ32" s="158"/>
      <c r="AK32" s="144"/>
      <c r="AL32" s="140"/>
      <c r="AM32" s="23" t="str">
        <f t="shared" si="0"/>
        <v>Ekonomska škola Mije Mirkovića Rijeka</v>
      </c>
      <c r="AN32" s="23" t="str">
        <f t="shared" si="1"/>
        <v>Primorsko-goranska</v>
      </c>
      <c r="AO32" s="23" t="str">
        <f t="shared" si="2"/>
        <v>Rijeka</v>
      </c>
      <c r="AP32" s="23" t="str">
        <f t="shared" si="3"/>
        <v>državna</v>
      </c>
      <c r="AQ32" s="23" t="str">
        <f t="shared" si="4"/>
        <v>strukovna</v>
      </c>
      <c r="AR32" s="1" t="str">
        <f t="shared" si="5"/>
        <v>08-071-505</v>
      </c>
      <c r="AT32" s="51" t="str">
        <f t="shared" si="6"/>
        <v>Ekonomska škola Mije Mirkovića Rijeka</v>
      </c>
      <c r="AU32" s="51" t="str">
        <f t="shared" si="7"/>
        <v>Primorsko-goranska</v>
      </c>
      <c r="AV32" s="51" t="str">
        <f t="shared" si="8"/>
        <v>Rijeka</v>
      </c>
      <c r="AW32" s="51" t="str">
        <f t="shared" si="9"/>
        <v>državna</v>
      </c>
      <c r="AX32" s="51" t="str">
        <f t="shared" si="10"/>
        <v>strukovna</v>
      </c>
      <c r="AY32" s="51" t="str">
        <f t="shared" si="11"/>
        <v>08-071-505</v>
      </c>
    </row>
    <row r="33" spans="1:77" s="3" customFormat="1" ht="13.5" x14ac:dyDescent="0.25">
      <c r="A33" s="159"/>
      <c r="B33" s="160"/>
      <c r="C33" s="151"/>
      <c r="D33" s="151"/>
      <c r="E33" s="156"/>
      <c r="F33" s="161"/>
      <c r="G33" s="14" t="s">
        <v>406</v>
      </c>
      <c r="H33" s="14"/>
      <c r="I33" s="14"/>
      <c r="J33" s="14"/>
      <c r="K33" s="14"/>
      <c r="L33" s="14"/>
      <c r="M33" s="14"/>
      <c r="N33" s="14"/>
      <c r="O33" s="144"/>
      <c r="P33" s="14">
        <v>2</v>
      </c>
      <c r="Q33" s="14"/>
      <c r="R33" s="14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60"/>
      <c r="AE33" s="145"/>
      <c r="AF33" s="145"/>
      <c r="AG33" s="144"/>
      <c r="AH33" s="144"/>
      <c r="AI33" s="144"/>
      <c r="AJ33" s="162"/>
      <c r="AK33" s="144"/>
      <c r="AL33" s="140"/>
      <c r="AM33" s="23" t="str">
        <f t="shared" si="0"/>
        <v>Ekonomska škola Mije Mirkovića Rijeka</v>
      </c>
      <c r="AN33" s="23" t="str">
        <f t="shared" si="1"/>
        <v>Primorsko-goranska</v>
      </c>
      <c r="AO33" s="23" t="str">
        <f t="shared" si="2"/>
        <v>Rijeka</v>
      </c>
      <c r="AP33" s="23" t="str">
        <f t="shared" si="3"/>
        <v>državna</v>
      </c>
      <c r="AQ33" s="23" t="str">
        <f t="shared" si="4"/>
        <v>strukovna</v>
      </c>
      <c r="AR33" s="1" t="str">
        <f t="shared" si="5"/>
        <v>08-071-505</v>
      </c>
      <c r="AT33" s="51" t="str">
        <f t="shared" si="6"/>
        <v>Ekonomska škola Mije Mirkovića Rijeka</v>
      </c>
      <c r="AU33" s="51" t="str">
        <f t="shared" si="7"/>
        <v>Primorsko-goranska</v>
      </c>
      <c r="AV33" s="51" t="str">
        <f t="shared" si="8"/>
        <v>Rijeka</v>
      </c>
      <c r="AW33" s="51" t="str">
        <f t="shared" si="9"/>
        <v>državna</v>
      </c>
      <c r="AX33" s="51" t="str">
        <f t="shared" si="10"/>
        <v>strukovna</v>
      </c>
      <c r="AY33" s="51" t="str">
        <f t="shared" si="11"/>
        <v>08-071-505</v>
      </c>
    </row>
    <row r="34" spans="1:77" s="3" customFormat="1" ht="13.9" customHeight="1" x14ac:dyDescent="0.25">
      <c r="A34" s="159" t="s">
        <v>259</v>
      </c>
      <c r="B34" s="152" t="s">
        <v>319</v>
      </c>
      <c r="C34" s="151" t="s">
        <v>16</v>
      </c>
      <c r="D34" s="151">
        <v>1</v>
      </c>
      <c r="E34" s="156">
        <v>22</v>
      </c>
      <c r="F34" s="148" t="s">
        <v>143</v>
      </c>
      <c r="G34" s="14" t="s">
        <v>380</v>
      </c>
      <c r="H34" s="14"/>
      <c r="I34" s="14"/>
      <c r="J34" s="14"/>
      <c r="K34" s="14" t="s">
        <v>218</v>
      </c>
      <c r="L34" s="14">
        <v>27</v>
      </c>
      <c r="M34" s="14">
        <v>13</v>
      </c>
      <c r="N34" s="14">
        <v>2</v>
      </c>
      <c r="O34" s="144">
        <f>SUM(N34:N41)</f>
        <v>18</v>
      </c>
      <c r="P34" s="14"/>
      <c r="Q34" s="14"/>
      <c r="R34" s="14"/>
      <c r="S34" s="145"/>
      <c r="T34" s="145"/>
      <c r="U34" s="145"/>
      <c r="V34" s="145"/>
      <c r="W34" s="145"/>
      <c r="X34" s="145"/>
      <c r="Y34" s="145"/>
      <c r="Z34" s="145"/>
      <c r="AA34" s="145">
        <v>2</v>
      </c>
      <c r="AB34" s="145"/>
      <c r="AC34" s="145">
        <v>2</v>
      </c>
      <c r="AD34" s="152"/>
      <c r="AE34" s="145"/>
      <c r="AF34" s="145"/>
      <c r="AG34" s="144">
        <f>SUM(P34:AF41)</f>
        <v>4</v>
      </c>
      <c r="AH34" s="144">
        <f>SUM(AG34,O34)</f>
        <v>22</v>
      </c>
      <c r="AI34" s="144">
        <f>SUM(AH34-E34)</f>
        <v>0</v>
      </c>
      <c r="AJ34" s="157">
        <v>18</v>
      </c>
      <c r="AK34" s="144">
        <f>SUM(AH34,AJ34)-AI34</f>
        <v>40</v>
      </c>
      <c r="AL34" s="140"/>
      <c r="AM34" s="23" t="str">
        <f t="shared" si="0"/>
        <v>Ekonomska škola Mije Mirkovića Rijeka</v>
      </c>
      <c r="AN34" s="23" t="str">
        <f t="shared" si="1"/>
        <v>Primorsko-goranska</v>
      </c>
      <c r="AO34" s="23" t="str">
        <f t="shared" si="2"/>
        <v>Rijeka</v>
      </c>
      <c r="AP34" s="23" t="str">
        <f t="shared" si="3"/>
        <v>državna</v>
      </c>
      <c r="AQ34" s="23" t="str">
        <f t="shared" si="4"/>
        <v>strukovna</v>
      </c>
      <c r="AR34" s="1" t="str">
        <f t="shared" si="5"/>
        <v>08-071-505</v>
      </c>
      <c r="AT34" s="51" t="str">
        <f t="shared" si="6"/>
        <v>Ekonomska škola Mije Mirkovića Rijeka</v>
      </c>
      <c r="AU34" s="51" t="str">
        <f t="shared" si="7"/>
        <v>Primorsko-goranska</v>
      </c>
      <c r="AV34" s="51" t="str">
        <f t="shared" si="8"/>
        <v>Rijeka</v>
      </c>
      <c r="AW34" s="51" t="str">
        <f t="shared" si="9"/>
        <v>državna</v>
      </c>
      <c r="AX34" s="51" t="str">
        <f t="shared" si="10"/>
        <v>strukovna</v>
      </c>
      <c r="AY34" s="51" t="str">
        <f t="shared" si="11"/>
        <v>08-071-505</v>
      </c>
      <c r="BY34" s="7"/>
    </row>
    <row r="35" spans="1:77" s="3" customFormat="1" ht="13.5" x14ac:dyDescent="0.25">
      <c r="A35" s="159"/>
      <c r="B35" s="153"/>
      <c r="C35" s="151"/>
      <c r="D35" s="151"/>
      <c r="E35" s="156"/>
      <c r="F35" s="149"/>
      <c r="G35" s="14" t="s">
        <v>380</v>
      </c>
      <c r="H35" s="14"/>
      <c r="I35" s="14"/>
      <c r="J35" s="14"/>
      <c r="K35" s="14" t="s">
        <v>222</v>
      </c>
      <c r="L35" s="14">
        <v>28</v>
      </c>
      <c r="M35" s="14">
        <v>14</v>
      </c>
      <c r="N35" s="14">
        <v>2</v>
      </c>
      <c r="O35" s="144"/>
      <c r="P35" s="14"/>
      <c r="Q35" s="14"/>
      <c r="R35" s="14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53"/>
      <c r="AE35" s="145"/>
      <c r="AF35" s="145"/>
      <c r="AG35" s="144"/>
      <c r="AH35" s="144"/>
      <c r="AI35" s="144"/>
      <c r="AJ35" s="158"/>
      <c r="AK35" s="144"/>
      <c r="AL35" s="140"/>
      <c r="AM35" s="23" t="str">
        <f t="shared" si="0"/>
        <v>Ekonomska škola Mije Mirkovića Rijeka</v>
      </c>
      <c r="AN35" s="23" t="str">
        <f t="shared" si="1"/>
        <v>Primorsko-goranska</v>
      </c>
      <c r="AO35" s="23" t="str">
        <f t="shared" si="2"/>
        <v>Rijeka</v>
      </c>
      <c r="AP35" s="23" t="str">
        <f t="shared" si="3"/>
        <v>državna</v>
      </c>
      <c r="AQ35" s="23" t="str">
        <f t="shared" si="4"/>
        <v>strukovna</v>
      </c>
      <c r="AR35" s="1" t="str">
        <f t="shared" si="5"/>
        <v>08-071-505</v>
      </c>
      <c r="AT35" s="51" t="str">
        <f t="shared" si="6"/>
        <v>Ekonomska škola Mije Mirkovića Rijeka</v>
      </c>
      <c r="AU35" s="51" t="str">
        <f t="shared" si="7"/>
        <v>Primorsko-goranska</v>
      </c>
      <c r="AV35" s="51" t="str">
        <f t="shared" si="8"/>
        <v>Rijeka</v>
      </c>
      <c r="AW35" s="51" t="str">
        <f t="shared" si="9"/>
        <v>državna</v>
      </c>
      <c r="AX35" s="51" t="str">
        <f t="shared" si="10"/>
        <v>strukovna</v>
      </c>
      <c r="AY35" s="51" t="str">
        <f t="shared" si="11"/>
        <v>08-071-505</v>
      </c>
    </row>
    <row r="36" spans="1:77" s="3" customFormat="1" ht="13.5" x14ac:dyDescent="0.25">
      <c r="A36" s="159"/>
      <c r="B36" s="153"/>
      <c r="C36" s="151"/>
      <c r="D36" s="151"/>
      <c r="E36" s="156"/>
      <c r="F36" s="149"/>
      <c r="G36" s="14" t="s">
        <v>380</v>
      </c>
      <c r="H36" s="14"/>
      <c r="I36" s="14"/>
      <c r="J36" s="14"/>
      <c r="K36" s="14" t="s">
        <v>226</v>
      </c>
      <c r="L36" s="14">
        <v>27</v>
      </c>
      <c r="M36" s="14">
        <v>13</v>
      </c>
      <c r="N36" s="14">
        <v>2</v>
      </c>
      <c r="O36" s="144"/>
      <c r="P36" s="14"/>
      <c r="Q36" s="14"/>
      <c r="R36" s="14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53"/>
      <c r="AE36" s="145"/>
      <c r="AF36" s="145"/>
      <c r="AG36" s="144"/>
      <c r="AH36" s="144"/>
      <c r="AI36" s="144"/>
      <c r="AJ36" s="158"/>
      <c r="AK36" s="144"/>
      <c r="AL36" s="140"/>
      <c r="AM36" s="23" t="str">
        <f t="shared" si="0"/>
        <v>Ekonomska škola Mije Mirkovića Rijeka</v>
      </c>
      <c r="AN36" s="23" t="str">
        <f t="shared" si="1"/>
        <v>Primorsko-goranska</v>
      </c>
      <c r="AO36" s="23" t="str">
        <f t="shared" si="2"/>
        <v>Rijeka</v>
      </c>
      <c r="AP36" s="23" t="str">
        <f t="shared" si="3"/>
        <v>državna</v>
      </c>
      <c r="AQ36" s="23" t="str">
        <f t="shared" si="4"/>
        <v>strukovna</v>
      </c>
      <c r="AR36" s="1" t="str">
        <f t="shared" si="5"/>
        <v>08-071-505</v>
      </c>
      <c r="AT36" s="51" t="str">
        <f t="shared" si="6"/>
        <v>Ekonomska škola Mije Mirkovića Rijeka</v>
      </c>
      <c r="AU36" s="51" t="str">
        <f t="shared" si="7"/>
        <v>Primorsko-goranska</v>
      </c>
      <c r="AV36" s="51" t="str">
        <f t="shared" si="8"/>
        <v>Rijeka</v>
      </c>
      <c r="AW36" s="51" t="str">
        <f t="shared" si="9"/>
        <v>državna</v>
      </c>
      <c r="AX36" s="51" t="str">
        <f t="shared" si="10"/>
        <v>strukovna</v>
      </c>
      <c r="AY36" s="51" t="str">
        <f t="shared" si="11"/>
        <v>08-071-505</v>
      </c>
    </row>
    <row r="37" spans="1:77" s="3" customFormat="1" ht="13.5" x14ac:dyDescent="0.25">
      <c r="A37" s="159"/>
      <c r="B37" s="153"/>
      <c r="C37" s="151"/>
      <c r="D37" s="151"/>
      <c r="E37" s="156"/>
      <c r="F37" s="149"/>
      <c r="G37" s="14" t="s">
        <v>380</v>
      </c>
      <c r="H37" s="14"/>
      <c r="I37" s="14"/>
      <c r="J37" s="14"/>
      <c r="K37" s="14" t="s">
        <v>236</v>
      </c>
      <c r="L37" s="14">
        <v>26</v>
      </c>
      <c r="M37" s="14">
        <v>13</v>
      </c>
      <c r="N37" s="14">
        <v>2</v>
      </c>
      <c r="O37" s="144"/>
      <c r="P37" s="14"/>
      <c r="Q37" s="14"/>
      <c r="R37" s="14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53"/>
      <c r="AE37" s="145"/>
      <c r="AF37" s="145"/>
      <c r="AG37" s="144"/>
      <c r="AH37" s="144"/>
      <c r="AI37" s="144"/>
      <c r="AJ37" s="158"/>
      <c r="AK37" s="144"/>
      <c r="AL37" s="140"/>
      <c r="AM37" s="23" t="str">
        <f t="shared" si="0"/>
        <v>Ekonomska škola Mije Mirkovića Rijeka</v>
      </c>
      <c r="AN37" s="23" t="str">
        <f t="shared" si="1"/>
        <v>Primorsko-goranska</v>
      </c>
      <c r="AO37" s="23" t="str">
        <f t="shared" si="2"/>
        <v>Rijeka</v>
      </c>
      <c r="AP37" s="23" t="str">
        <f t="shared" si="3"/>
        <v>državna</v>
      </c>
      <c r="AQ37" s="23" t="str">
        <f t="shared" si="4"/>
        <v>strukovna</v>
      </c>
      <c r="AR37" s="1" t="str">
        <f t="shared" si="5"/>
        <v>08-071-505</v>
      </c>
      <c r="AT37" s="51" t="str">
        <f t="shared" si="6"/>
        <v>Ekonomska škola Mije Mirkovića Rijeka</v>
      </c>
      <c r="AU37" s="51" t="str">
        <f t="shared" si="7"/>
        <v>Primorsko-goranska</v>
      </c>
      <c r="AV37" s="51" t="str">
        <f t="shared" si="8"/>
        <v>Rijeka</v>
      </c>
      <c r="AW37" s="51" t="str">
        <f t="shared" si="9"/>
        <v>državna</v>
      </c>
      <c r="AX37" s="51" t="str">
        <f t="shared" si="10"/>
        <v>strukovna</v>
      </c>
      <c r="AY37" s="51" t="str">
        <f t="shared" si="11"/>
        <v>08-071-505</v>
      </c>
    </row>
    <row r="38" spans="1:77" s="3" customFormat="1" ht="13.5" x14ac:dyDescent="0.25">
      <c r="A38" s="159"/>
      <c r="B38" s="153"/>
      <c r="C38" s="151"/>
      <c r="D38" s="151"/>
      <c r="E38" s="156"/>
      <c r="F38" s="149"/>
      <c r="G38" s="14" t="s">
        <v>380</v>
      </c>
      <c r="H38" s="14"/>
      <c r="I38" s="14"/>
      <c r="J38" s="14"/>
      <c r="K38" s="14" t="s">
        <v>237</v>
      </c>
      <c r="L38" s="14">
        <v>25</v>
      </c>
      <c r="M38" s="14">
        <v>12</v>
      </c>
      <c r="N38" s="14">
        <v>2</v>
      </c>
      <c r="O38" s="144"/>
      <c r="P38" s="14"/>
      <c r="Q38" s="14"/>
      <c r="R38" s="14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53"/>
      <c r="AE38" s="145"/>
      <c r="AF38" s="145"/>
      <c r="AG38" s="144"/>
      <c r="AH38" s="144"/>
      <c r="AI38" s="144"/>
      <c r="AJ38" s="158"/>
      <c r="AK38" s="144"/>
      <c r="AL38" s="140"/>
      <c r="AM38" s="23" t="str">
        <f t="shared" si="0"/>
        <v>Ekonomska škola Mije Mirkovića Rijeka</v>
      </c>
      <c r="AN38" s="23" t="str">
        <f t="shared" si="1"/>
        <v>Primorsko-goranska</v>
      </c>
      <c r="AO38" s="23" t="str">
        <f t="shared" si="2"/>
        <v>Rijeka</v>
      </c>
      <c r="AP38" s="23" t="str">
        <f t="shared" si="3"/>
        <v>državna</v>
      </c>
      <c r="AQ38" s="23" t="str">
        <f t="shared" si="4"/>
        <v>strukovna</v>
      </c>
      <c r="AR38" s="1" t="str">
        <f t="shared" si="5"/>
        <v>08-071-505</v>
      </c>
      <c r="AT38" s="51" t="str">
        <f t="shared" si="6"/>
        <v>Ekonomska škola Mije Mirkovića Rijeka</v>
      </c>
      <c r="AU38" s="51" t="str">
        <f t="shared" si="7"/>
        <v>Primorsko-goranska</v>
      </c>
      <c r="AV38" s="51" t="str">
        <f t="shared" si="8"/>
        <v>Rijeka</v>
      </c>
      <c r="AW38" s="51" t="str">
        <f t="shared" si="9"/>
        <v>državna</v>
      </c>
      <c r="AX38" s="51" t="str">
        <f t="shared" si="10"/>
        <v>strukovna</v>
      </c>
      <c r="AY38" s="51" t="str">
        <f t="shared" si="11"/>
        <v>08-071-505</v>
      </c>
    </row>
    <row r="39" spans="1:77" s="3" customFormat="1" ht="13.5" x14ac:dyDescent="0.25">
      <c r="A39" s="159"/>
      <c r="B39" s="153"/>
      <c r="C39" s="151"/>
      <c r="D39" s="151"/>
      <c r="E39" s="156"/>
      <c r="F39" s="149"/>
      <c r="G39" s="14" t="s">
        <v>380</v>
      </c>
      <c r="H39" s="14"/>
      <c r="I39" s="14"/>
      <c r="J39" s="14"/>
      <c r="K39" s="14" t="s">
        <v>233</v>
      </c>
      <c r="L39" s="14">
        <v>26</v>
      </c>
      <c r="M39" s="14">
        <v>13</v>
      </c>
      <c r="N39" s="14">
        <v>2</v>
      </c>
      <c r="O39" s="144"/>
      <c r="P39" s="14"/>
      <c r="Q39" s="14"/>
      <c r="R39" s="14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53"/>
      <c r="AE39" s="145"/>
      <c r="AF39" s="145"/>
      <c r="AG39" s="144"/>
      <c r="AH39" s="144"/>
      <c r="AI39" s="144"/>
      <c r="AJ39" s="158"/>
      <c r="AK39" s="144"/>
      <c r="AL39" s="140"/>
      <c r="AM39" s="23" t="str">
        <f t="shared" si="0"/>
        <v>Ekonomska škola Mije Mirkovića Rijeka</v>
      </c>
      <c r="AN39" s="23" t="str">
        <f t="shared" si="1"/>
        <v>Primorsko-goranska</v>
      </c>
      <c r="AO39" s="23" t="str">
        <f t="shared" si="2"/>
        <v>Rijeka</v>
      </c>
      <c r="AP39" s="23" t="str">
        <f t="shared" si="3"/>
        <v>državna</v>
      </c>
      <c r="AQ39" s="23" t="str">
        <f t="shared" si="4"/>
        <v>strukovna</v>
      </c>
      <c r="AR39" s="1" t="str">
        <f t="shared" si="5"/>
        <v>08-071-505</v>
      </c>
      <c r="AT39" s="51" t="str">
        <f t="shared" si="6"/>
        <v>Ekonomska škola Mije Mirkovića Rijeka</v>
      </c>
      <c r="AU39" s="51" t="str">
        <f t="shared" si="7"/>
        <v>Primorsko-goranska</v>
      </c>
      <c r="AV39" s="51" t="str">
        <f t="shared" si="8"/>
        <v>Rijeka</v>
      </c>
      <c r="AW39" s="51" t="str">
        <f t="shared" si="9"/>
        <v>državna</v>
      </c>
      <c r="AX39" s="51" t="str">
        <f t="shared" si="10"/>
        <v>strukovna</v>
      </c>
      <c r="AY39" s="51" t="str">
        <f t="shared" si="11"/>
        <v>08-071-505</v>
      </c>
    </row>
    <row r="40" spans="1:77" s="3" customFormat="1" ht="13.5" x14ac:dyDescent="0.25">
      <c r="A40" s="159"/>
      <c r="B40" s="153"/>
      <c r="C40" s="151"/>
      <c r="D40" s="151"/>
      <c r="E40" s="156"/>
      <c r="F40" s="149"/>
      <c r="G40" s="14" t="s">
        <v>380</v>
      </c>
      <c r="H40" s="14"/>
      <c r="I40" s="14"/>
      <c r="J40" s="14"/>
      <c r="K40" s="14" t="s">
        <v>235</v>
      </c>
      <c r="L40" s="14">
        <v>26</v>
      </c>
      <c r="M40" s="14">
        <v>13</v>
      </c>
      <c r="N40" s="14">
        <v>3</v>
      </c>
      <c r="O40" s="144"/>
      <c r="P40" s="14"/>
      <c r="Q40" s="14"/>
      <c r="R40" s="14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53"/>
      <c r="AE40" s="145"/>
      <c r="AF40" s="145"/>
      <c r="AG40" s="144"/>
      <c r="AH40" s="144"/>
      <c r="AI40" s="144"/>
      <c r="AJ40" s="158"/>
      <c r="AK40" s="144"/>
      <c r="AL40" s="140"/>
      <c r="AM40" s="23" t="str">
        <f t="shared" si="0"/>
        <v>Ekonomska škola Mije Mirkovića Rijeka</v>
      </c>
      <c r="AN40" s="23" t="str">
        <f t="shared" si="1"/>
        <v>Primorsko-goranska</v>
      </c>
      <c r="AO40" s="23" t="str">
        <f t="shared" si="2"/>
        <v>Rijeka</v>
      </c>
      <c r="AP40" s="23" t="str">
        <f t="shared" si="3"/>
        <v>državna</v>
      </c>
      <c r="AQ40" s="23" t="str">
        <f t="shared" si="4"/>
        <v>strukovna</v>
      </c>
      <c r="AR40" s="1" t="str">
        <f t="shared" si="5"/>
        <v>08-071-505</v>
      </c>
      <c r="AT40" s="51" t="str">
        <f t="shared" si="6"/>
        <v>Ekonomska škola Mije Mirkovića Rijeka</v>
      </c>
      <c r="AU40" s="51" t="str">
        <f t="shared" si="7"/>
        <v>Primorsko-goranska</v>
      </c>
      <c r="AV40" s="51" t="str">
        <f t="shared" si="8"/>
        <v>Rijeka</v>
      </c>
      <c r="AW40" s="51" t="str">
        <f t="shared" si="9"/>
        <v>državna</v>
      </c>
      <c r="AX40" s="51" t="str">
        <f t="shared" si="10"/>
        <v>strukovna</v>
      </c>
      <c r="AY40" s="51" t="str">
        <f t="shared" si="11"/>
        <v>08-071-505</v>
      </c>
    </row>
    <row r="41" spans="1:77" s="3" customFormat="1" ht="13.5" x14ac:dyDescent="0.25">
      <c r="A41" s="159"/>
      <c r="B41" s="160"/>
      <c r="C41" s="151"/>
      <c r="D41" s="151"/>
      <c r="E41" s="156"/>
      <c r="F41" s="161"/>
      <c r="G41" s="14" t="s">
        <v>380</v>
      </c>
      <c r="H41" s="14"/>
      <c r="I41" s="14"/>
      <c r="J41" s="14"/>
      <c r="K41" s="14" t="s">
        <v>243</v>
      </c>
      <c r="L41" s="14">
        <v>26</v>
      </c>
      <c r="M41" s="14">
        <v>13</v>
      </c>
      <c r="N41" s="14">
        <v>3</v>
      </c>
      <c r="O41" s="144"/>
      <c r="P41" s="14"/>
      <c r="Q41" s="14"/>
      <c r="R41" s="14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60"/>
      <c r="AE41" s="145"/>
      <c r="AF41" s="145"/>
      <c r="AG41" s="144"/>
      <c r="AH41" s="144"/>
      <c r="AI41" s="144"/>
      <c r="AJ41" s="162"/>
      <c r="AK41" s="144"/>
      <c r="AL41" s="140"/>
      <c r="AM41" s="23" t="str">
        <f t="shared" si="0"/>
        <v>Ekonomska škola Mije Mirkovića Rijeka</v>
      </c>
      <c r="AN41" s="23" t="str">
        <f t="shared" si="1"/>
        <v>Primorsko-goranska</v>
      </c>
      <c r="AO41" s="23" t="str">
        <f t="shared" si="2"/>
        <v>Rijeka</v>
      </c>
      <c r="AP41" s="23" t="str">
        <f t="shared" si="3"/>
        <v>državna</v>
      </c>
      <c r="AQ41" s="23" t="str">
        <f t="shared" si="4"/>
        <v>strukovna</v>
      </c>
      <c r="AR41" s="1" t="str">
        <f t="shared" si="5"/>
        <v>08-071-505</v>
      </c>
      <c r="AT41" s="51" t="str">
        <f t="shared" si="6"/>
        <v>Ekonomska škola Mije Mirkovića Rijeka</v>
      </c>
      <c r="AU41" s="51" t="str">
        <f t="shared" si="7"/>
        <v>Primorsko-goranska</v>
      </c>
      <c r="AV41" s="51" t="str">
        <f t="shared" si="8"/>
        <v>Rijeka</v>
      </c>
      <c r="AW41" s="51" t="str">
        <f t="shared" si="9"/>
        <v>državna</v>
      </c>
      <c r="AX41" s="51" t="str">
        <f t="shared" si="10"/>
        <v>strukovna</v>
      </c>
      <c r="AY41" s="51" t="str">
        <f t="shared" si="11"/>
        <v>08-071-505</v>
      </c>
    </row>
    <row r="42" spans="1:77" s="3" customFormat="1" ht="13.5" x14ac:dyDescent="0.25">
      <c r="A42" s="152" t="s">
        <v>260</v>
      </c>
      <c r="B42" s="152" t="s">
        <v>320</v>
      </c>
      <c r="C42" s="151" t="s">
        <v>16</v>
      </c>
      <c r="D42" s="151">
        <v>1</v>
      </c>
      <c r="E42" s="156">
        <v>20</v>
      </c>
      <c r="F42" s="148" t="s">
        <v>147</v>
      </c>
      <c r="G42" s="14" t="s">
        <v>375</v>
      </c>
      <c r="H42" s="14"/>
      <c r="I42" s="14"/>
      <c r="J42" s="14"/>
      <c r="K42" s="14" t="s">
        <v>245</v>
      </c>
      <c r="L42" s="14">
        <v>2</v>
      </c>
      <c r="M42" s="14"/>
      <c r="N42" s="14">
        <v>1</v>
      </c>
      <c r="O42" s="144">
        <f>SUM(N42:N52)</f>
        <v>18</v>
      </c>
      <c r="P42" s="14"/>
      <c r="Q42" s="14"/>
      <c r="R42" s="14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>
        <v>2</v>
      </c>
      <c r="AD42" s="152"/>
      <c r="AE42" s="145"/>
      <c r="AF42" s="145"/>
      <c r="AG42" s="144">
        <f>SUM(P42:AF52)</f>
        <v>2</v>
      </c>
      <c r="AH42" s="144">
        <f>SUM(AG42,O42)</f>
        <v>20</v>
      </c>
      <c r="AI42" s="144">
        <f>SUM(AH42-E42)</f>
        <v>0</v>
      </c>
      <c r="AJ42" s="157">
        <v>20</v>
      </c>
      <c r="AK42" s="144">
        <f>SUM(AH42,AJ42)-AI42</f>
        <v>40</v>
      </c>
      <c r="AL42" s="140"/>
      <c r="AM42" s="23" t="str">
        <f t="shared" si="0"/>
        <v>Ekonomska škola Mije Mirkovića Rijeka</v>
      </c>
      <c r="AN42" s="23" t="str">
        <f t="shared" si="1"/>
        <v>Primorsko-goranska</v>
      </c>
      <c r="AO42" s="23" t="str">
        <f t="shared" si="2"/>
        <v>Rijeka</v>
      </c>
      <c r="AP42" s="23" t="str">
        <f t="shared" si="3"/>
        <v>državna</v>
      </c>
      <c r="AQ42" s="23" t="str">
        <f t="shared" si="4"/>
        <v>strukovna</v>
      </c>
      <c r="AR42" s="1" t="str">
        <f t="shared" si="5"/>
        <v>08-071-505</v>
      </c>
      <c r="AT42" s="51" t="str">
        <f t="shared" si="6"/>
        <v>Ekonomska škola Mije Mirkovića Rijeka</v>
      </c>
      <c r="AU42" s="51" t="str">
        <f t="shared" si="7"/>
        <v>Primorsko-goranska</v>
      </c>
      <c r="AV42" s="51" t="str">
        <f t="shared" si="8"/>
        <v>Rijeka</v>
      </c>
      <c r="AW42" s="51" t="str">
        <f t="shared" si="9"/>
        <v>državna</v>
      </c>
      <c r="AX42" s="51" t="str">
        <f t="shared" si="10"/>
        <v>strukovna</v>
      </c>
      <c r="AY42" s="51" t="str">
        <f t="shared" si="11"/>
        <v>08-071-505</v>
      </c>
      <c r="BY42" s="7"/>
    </row>
    <row r="43" spans="1:77" s="3" customFormat="1" ht="13.5" x14ac:dyDescent="0.25">
      <c r="A43" s="153"/>
      <c r="B43" s="153"/>
      <c r="C43" s="151"/>
      <c r="D43" s="151"/>
      <c r="E43" s="156"/>
      <c r="F43" s="149"/>
      <c r="G43" s="14" t="s">
        <v>375</v>
      </c>
      <c r="H43" s="14"/>
      <c r="I43" s="14"/>
      <c r="J43" s="14"/>
      <c r="K43" s="14" t="s">
        <v>236</v>
      </c>
      <c r="L43" s="14">
        <v>26</v>
      </c>
      <c r="M43" s="14"/>
      <c r="N43" s="14">
        <v>1</v>
      </c>
      <c r="O43" s="144"/>
      <c r="P43" s="14"/>
      <c r="Q43" s="14"/>
      <c r="R43" s="14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53"/>
      <c r="AE43" s="145"/>
      <c r="AF43" s="145"/>
      <c r="AG43" s="144"/>
      <c r="AH43" s="144"/>
      <c r="AI43" s="144"/>
      <c r="AJ43" s="158"/>
      <c r="AK43" s="144"/>
      <c r="AL43" s="140"/>
      <c r="AM43" s="23" t="str">
        <f t="shared" si="0"/>
        <v>Ekonomska škola Mije Mirkovića Rijeka</v>
      </c>
      <c r="AN43" s="23" t="str">
        <f t="shared" si="1"/>
        <v>Primorsko-goranska</v>
      </c>
      <c r="AO43" s="23" t="str">
        <f t="shared" si="2"/>
        <v>Rijeka</v>
      </c>
      <c r="AP43" s="23" t="str">
        <f t="shared" si="3"/>
        <v>državna</v>
      </c>
      <c r="AQ43" s="23" t="str">
        <f t="shared" si="4"/>
        <v>strukovna</v>
      </c>
      <c r="AR43" s="1" t="str">
        <f t="shared" si="5"/>
        <v>08-071-505</v>
      </c>
      <c r="AT43" s="51" t="str">
        <f t="shared" si="6"/>
        <v>Ekonomska škola Mije Mirkovića Rijeka</v>
      </c>
      <c r="AU43" s="51" t="str">
        <f t="shared" si="7"/>
        <v>Primorsko-goranska</v>
      </c>
      <c r="AV43" s="51" t="str">
        <f t="shared" si="8"/>
        <v>Rijeka</v>
      </c>
      <c r="AW43" s="51" t="str">
        <f t="shared" si="9"/>
        <v>državna</v>
      </c>
      <c r="AX43" s="51" t="str">
        <f t="shared" si="10"/>
        <v>strukovna</v>
      </c>
      <c r="AY43" s="51" t="str">
        <f t="shared" si="11"/>
        <v>08-071-505</v>
      </c>
    </row>
    <row r="44" spans="1:77" s="3" customFormat="1" ht="27" x14ac:dyDescent="0.25">
      <c r="A44" s="153"/>
      <c r="B44" s="153"/>
      <c r="C44" s="151"/>
      <c r="D44" s="151"/>
      <c r="E44" s="156"/>
      <c r="F44" s="149"/>
      <c r="G44" s="14" t="s">
        <v>375</v>
      </c>
      <c r="H44" s="14"/>
      <c r="I44" s="14"/>
      <c r="J44" s="14"/>
      <c r="K44" s="14" t="s">
        <v>416</v>
      </c>
      <c r="L44" s="14">
        <v>28</v>
      </c>
      <c r="M44" s="14"/>
      <c r="N44" s="14">
        <v>1</v>
      </c>
      <c r="O44" s="144"/>
      <c r="P44" s="14"/>
      <c r="Q44" s="14"/>
      <c r="R44" s="14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53"/>
      <c r="AE44" s="145"/>
      <c r="AF44" s="145"/>
      <c r="AG44" s="144"/>
      <c r="AH44" s="144"/>
      <c r="AI44" s="144"/>
      <c r="AJ44" s="158"/>
      <c r="AK44" s="144"/>
      <c r="AL44" s="140"/>
      <c r="AM44" s="23" t="str">
        <f t="shared" si="0"/>
        <v>Ekonomska škola Mije Mirkovića Rijeka</v>
      </c>
      <c r="AN44" s="23" t="str">
        <f t="shared" si="1"/>
        <v>Primorsko-goranska</v>
      </c>
      <c r="AO44" s="23" t="str">
        <f t="shared" si="2"/>
        <v>Rijeka</v>
      </c>
      <c r="AP44" s="23" t="str">
        <f t="shared" si="3"/>
        <v>državna</v>
      </c>
      <c r="AQ44" s="23" t="str">
        <f t="shared" si="4"/>
        <v>strukovna</v>
      </c>
      <c r="AR44" s="1" t="str">
        <f t="shared" si="5"/>
        <v>08-071-505</v>
      </c>
      <c r="AT44" s="51" t="str">
        <f t="shared" si="6"/>
        <v>Ekonomska škola Mije Mirkovića Rijeka</v>
      </c>
      <c r="AU44" s="51" t="str">
        <f t="shared" si="7"/>
        <v>Primorsko-goranska</v>
      </c>
      <c r="AV44" s="51" t="str">
        <f t="shared" si="8"/>
        <v>Rijeka</v>
      </c>
      <c r="AW44" s="51" t="str">
        <f t="shared" si="9"/>
        <v>državna</v>
      </c>
      <c r="AX44" s="51" t="str">
        <f t="shared" si="10"/>
        <v>strukovna</v>
      </c>
      <c r="AY44" s="51" t="str">
        <f t="shared" si="11"/>
        <v>08-071-505</v>
      </c>
    </row>
    <row r="45" spans="1:77" s="3" customFormat="1" ht="13.5" x14ac:dyDescent="0.25">
      <c r="A45" s="153"/>
      <c r="B45" s="153"/>
      <c r="C45" s="151"/>
      <c r="D45" s="151"/>
      <c r="E45" s="156"/>
      <c r="F45" s="149"/>
      <c r="G45" s="14" t="s">
        <v>375</v>
      </c>
      <c r="H45" s="14"/>
      <c r="I45" s="14"/>
      <c r="J45" s="14"/>
      <c r="K45" s="14" t="s">
        <v>237</v>
      </c>
      <c r="L45" s="14">
        <v>25</v>
      </c>
      <c r="M45" s="14"/>
      <c r="N45" s="14">
        <v>2</v>
      </c>
      <c r="O45" s="144"/>
      <c r="P45" s="14"/>
      <c r="Q45" s="14"/>
      <c r="R45" s="14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53"/>
      <c r="AE45" s="145"/>
      <c r="AF45" s="145"/>
      <c r="AG45" s="144"/>
      <c r="AH45" s="144"/>
      <c r="AI45" s="144"/>
      <c r="AJ45" s="158"/>
      <c r="AK45" s="144"/>
      <c r="AL45" s="140"/>
      <c r="AM45" s="23" t="str">
        <f t="shared" si="0"/>
        <v>Ekonomska škola Mije Mirkovića Rijeka</v>
      </c>
      <c r="AN45" s="23" t="str">
        <f t="shared" si="1"/>
        <v>Primorsko-goranska</v>
      </c>
      <c r="AO45" s="23" t="str">
        <f t="shared" si="2"/>
        <v>Rijeka</v>
      </c>
      <c r="AP45" s="23" t="str">
        <f t="shared" si="3"/>
        <v>državna</v>
      </c>
      <c r="AQ45" s="23" t="str">
        <f t="shared" si="4"/>
        <v>strukovna</v>
      </c>
      <c r="AR45" s="1" t="str">
        <f t="shared" si="5"/>
        <v>08-071-505</v>
      </c>
      <c r="AT45" s="51" t="str">
        <f t="shared" si="6"/>
        <v>Ekonomska škola Mije Mirkovića Rijeka</v>
      </c>
      <c r="AU45" s="51" t="str">
        <f t="shared" si="7"/>
        <v>Primorsko-goranska</v>
      </c>
      <c r="AV45" s="51" t="str">
        <f t="shared" si="8"/>
        <v>Rijeka</v>
      </c>
      <c r="AW45" s="51" t="str">
        <f t="shared" si="9"/>
        <v>državna</v>
      </c>
      <c r="AX45" s="51" t="str">
        <f t="shared" si="10"/>
        <v>strukovna</v>
      </c>
      <c r="AY45" s="51" t="str">
        <f t="shared" si="11"/>
        <v>08-071-505</v>
      </c>
    </row>
    <row r="46" spans="1:77" s="3" customFormat="1" ht="13.5" x14ac:dyDescent="0.25">
      <c r="A46" s="153"/>
      <c r="B46" s="153"/>
      <c r="C46" s="151"/>
      <c r="D46" s="151"/>
      <c r="E46" s="156"/>
      <c r="F46" s="149"/>
      <c r="G46" s="14" t="s">
        <v>375</v>
      </c>
      <c r="H46" s="14"/>
      <c r="I46" s="14"/>
      <c r="J46" s="14"/>
      <c r="K46" s="14" t="s">
        <v>223</v>
      </c>
      <c r="L46" s="14">
        <v>27</v>
      </c>
      <c r="M46" s="14"/>
      <c r="N46" s="14">
        <v>3</v>
      </c>
      <c r="O46" s="144"/>
      <c r="P46" s="14"/>
      <c r="Q46" s="14"/>
      <c r="R46" s="14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53"/>
      <c r="AE46" s="145"/>
      <c r="AF46" s="145"/>
      <c r="AG46" s="144"/>
      <c r="AH46" s="144"/>
      <c r="AI46" s="144"/>
      <c r="AJ46" s="158"/>
      <c r="AK46" s="144"/>
      <c r="AL46" s="140"/>
      <c r="AM46" s="23" t="str">
        <f t="shared" si="0"/>
        <v>Ekonomska škola Mije Mirkovića Rijeka</v>
      </c>
      <c r="AN46" s="23" t="str">
        <f t="shared" si="1"/>
        <v>Primorsko-goranska</v>
      </c>
      <c r="AO46" s="23" t="str">
        <f t="shared" si="2"/>
        <v>Rijeka</v>
      </c>
      <c r="AP46" s="23" t="str">
        <f t="shared" si="3"/>
        <v>državna</v>
      </c>
      <c r="AQ46" s="23" t="str">
        <f t="shared" si="4"/>
        <v>strukovna</v>
      </c>
      <c r="AR46" s="1" t="str">
        <f t="shared" si="5"/>
        <v>08-071-505</v>
      </c>
      <c r="AT46" s="51" t="str">
        <f t="shared" si="6"/>
        <v>Ekonomska škola Mije Mirkovića Rijeka</v>
      </c>
      <c r="AU46" s="51" t="str">
        <f t="shared" si="7"/>
        <v>Primorsko-goranska</v>
      </c>
      <c r="AV46" s="51" t="str">
        <f t="shared" si="8"/>
        <v>Rijeka</v>
      </c>
      <c r="AW46" s="51" t="str">
        <f t="shared" si="9"/>
        <v>državna</v>
      </c>
      <c r="AX46" s="51" t="str">
        <f t="shared" si="10"/>
        <v>strukovna</v>
      </c>
      <c r="AY46" s="51" t="str">
        <f t="shared" si="11"/>
        <v>08-071-505</v>
      </c>
    </row>
    <row r="47" spans="1:77" s="3" customFormat="1" ht="13.5" x14ac:dyDescent="0.25">
      <c r="A47" s="153"/>
      <c r="B47" s="153"/>
      <c r="C47" s="151"/>
      <c r="D47" s="151"/>
      <c r="E47" s="156"/>
      <c r="F47" s="149"/>
      <c r="G47" s="14" t="s">
        <v>375</v>
      </c>
      <c r="H47" s="14"/>
      <c r="I47" s="14"/>
      <c r="J47" s="14"/>
      <c r="K47" s="14" t="s">
        <v>227</v>
      </c>
      <c r="L47" s="14">
        <v>25</v>
      </c>
      <c r="M47" s="14"/>
      <c r="N47" s="14">
        <v>3</v>
      </c>
      <c r="O47" s="144"/>
      <c r="P47" s="14"/>
      <c r="Q47" s="14"/>
      <c r="R47" s="14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53"/>
      <c r="AE47" s="145"/>
      <c r="AF47" s="145"/>
      <c r="AG47" s="144"/>
      <c r="AH47" s="144"/>
      <c r="AI47" s="144"/>
      <c r="AJ47" s="158"/>
      <c r="AK47" s="144"/>
      <c r="AL47" s="140"/>
      <c r="AM47" s="23" t="str">
        <f t="shared" si="0"/>
        <v>Ekonomska škola Mije Mirkovića Rijeka</v>
      </c>
      <c r="AN47" s="23" t="str">
        <f t="shared" si="1"/>
        <v>Primorsko-goranska</v>
      </c>
      <c r="AO47" s="23" t="str">
        <f t="shared" si="2"/>
        <v>Rijeka</v>
      </c>
      <c r="AP47" s="23" t="str">
        <f t="shared" si="3"/>
        <v>državna</v>
      </c>
      <c r="AQ47" s="23" t="str">
        <f t="shared" si="4"/>
        <v>strukovna</v>
      </c>
      <c r="AR47" s="1" t="str">
        <f t="shared" si="5"/>
        <v>08-071-505</v>
      </c>
      <c r="AT47" s="51" t="str">
        <f t="shared" si="6"/>
        <v>Ekonomska škola Mije Mirkovića Rijeka</v>
      </c>
      <c r="AU47" s="51" t="str">
        <f t="shared" si="7"/>
        <v>Primorsko-goranska</v>
      </c>
      <c r="AV47" s="51" t="str">
        <f t="shared" si="8"/>
        <v>Rijeka</v>
      </c>
      <c r="AW47" s="51" t="str">
        <f t="shared" si="9"/>
        <v>državna</v>
      </c>
      <c r="AX47" s="51" t="str">
        <f t="shared" si="10"/>
        <v>strukovna</v>
      </c>
      <c r="AY47" s="51" t="str">
        <f t="shared" si="11"/>
        <v>08-071-505</v>
      </c>
    </row>
    <row r="48" spans="1:77" s="3" customFormat="1" ht="13.5" x14ac:dyDescent="0.25">
      <c r="A48" s="153"/>
      <c r="B48" s="153"/>
      <c r="C48" s="151"/>
      <c r="D48" s="151"/>
      <c r="E48" s="156"/>
      <c r="F48" s="149"/>
      <c r="G48" s="14" t="s">
        <v>375</v>
      </c>
      <c r="H48" s="14"/>
      <c r="I48" s="14"/>
      <c r="J48" s="14"/>
      <c r="K48" s="14" t="s">
        <v>246</v>
      </c>
      <c r="L48" s="14">
        <v>2</v>
      </c>
      <c r="M48" s="14"/>
      <c r="N48" s="14">
        <v>1</v>
      </c>
      <c r="O48" s="144"/>
      <c r="P48" s="14"/>
      <c r="Q48" s="14"/>
      <c r="R48" s="14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53"/>
      <c r="AE48" s="145"/>
      <c r="AF48" s="145"/>
      <c r="AG48" s="144"/>
      <c r="AH48" s="144"/>
      <c r="AI48" s="144"/>
      <c r="AJ48" s="158"/>
      <c r="AK48" s="144"/>
      <c r="AL48" s="140"/>
      <c r="AM48" s="23"/>
      <c r="AN48" s="23"/>
      <c r="AO48" s="23"/>
      <c r="AP48" s="23"/>
      <c r="AQ48" s="23"/>
      <c r="AR48" s="1"/>
      <c r="AT48" s="51"/>
      <c r="AU48" s="51"/>
      <c r="AV48" s="51"/>
      <c r="AW48" s="51"/>
      <c r="AX48" s="51"/>
      <c r="AY48" s="51"/>
    </row>
    <row r="49" spans="1:77" s="3" customFormat="1" ht="13.5" x14ac:dyDescent="0.25">
      <c r="A49" s="153"/>
      <c r="B49" s="153"/>
      <c r="C49" s="151"/>
      <c r="D49" s="151"/>
      <c r="E49" s="156"/>
      <c r="F49" s="149"/>
      <c r="G49" s="14" t="s">
        <v>375</v>
      </c>
      <c r="H49" s="14"/>
      <c r="I49" s="14"/>
      <c r="J49" s="14"/>
      <c r="K49" s="14" t="s">
        <v>238</v>
      </c>
      <c r="L49" s="14">
        <v>23</v>
      </c>
      <c r="M49" s="14"/>
      <c r="N49" s="14">
        <v>1</v>
      </c>
      <c r="O49" s="144"/>
      <c r="P49" s="14"/>
      <c r="Q49" s="14"/>
      <c r="R49" s="14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53"/>
      <c r="AE49" s="145"/>
      <c r="AF49" s="145"/>
      <c r="AG49" s="144"/>
      <c r="AH49" s="144"/>
      <c r="AI49" s="144"/>
      <c r="AJ49" s="158"/>
      <c r="AK49" s="144"/>
      <c r="AL49" s="140"/>
      <c r="AM49" s="23"/>
      <c r="AN49" s="23"/>
      <c r="AO49" s="23"/>
      <c r="AP49" s="23"/>
      <c r="AQ49" s="23"/>
      <c r="AR49" s="1"/>
      <c r="AT49" s="51"/>
      <c r="AU49" s="51"/>
      <c r="AV49" s="51"/>
      <c r="AW49" s="51"/>
      <c r="AX49" s="51"/>
      <c r="AY49" s="51"/>
    </row>
    <row r="50" spans="1:77" s="3" customFormat="1" ht="27" x14ac:dyDescent="0.25">
      <c r="A50" s="153"/>
      <c r="B50" s="153"/>
      <c r="C50" s="151"/>
      <c r="D50" s="151"/>
      <c r="E50" s="156"/>
      <c r="F50" s="149"/>
      <c r="G50" s="14" t="s">
        <v>375</v>
      </c>
      <c r="H50" s="14"/>
      <c r="I50" s="14"/>
      <c r="J50" s="14"/>
      <c r="K50" s="14" t="s">
        <v>414</v>
      </c>
      <c r="L50" s="14">
        <v>25</v>
      </c>
      <c r="M50" s="14"/>
      <c r="N50" s="14">
        <v>1</v>
      </c>
      <c r="O50" s="144"/>
      <c r="P50" s="14"/>
      <c r="Q50" s="14"/>
      <c r="R50" s="14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53"/>
      <c r="AE50" s="145"/>
      <c r="AF50" s="145"/>
      <c r="AG50" s="144"/>
      <c r="AH50" s="144"/>
      <c r="AI50" s="144"/>
      <c r="AJ50" s="158"/>
      <c r="AK50" s="144"/>
      <c r="AL50" s="140"/>
      <c r="AM50" s="23"/>
      <c r="AN50" s="23"/>
      <c r="AO50" s="23"/>
      <c r="AP50" s="23"/>
      <c r="AQ50" s="23"/>
      <c r="AR50" s="1"/>
      <c r="AT50" s="51"/>
      <c r="AU50" s="51"/>
      <c r="AV50" s="51"/>
      <c r="AW50" s="51"/>
      <c r="AX50" s="51"/>
      <c r="AY50" s="51"/>
    </row>
    <row r="51" spans="1:77" s="3" customFormat="1" ht="13.5" x14ac:dyDescent="0.25">
      <c r="A51" s="153"/>
      <c r="B51" s="153"/>
      <c r="C51" s="151"/>
      <c r="D51" s="151"/>
      <c r="E51" s="156"/>
      <c r="F51" s="149"/>
      <c r="G51" s="14" t="s">
        <v>375</v>
      </c>
      <c r="H51" s="14"/>
      <c r="I51" s="14"/>
      <c r="J51" s="14"/>
      <c r="K51" s="14" t="s">
        <v>247</v>
      </c>
      <c r="L51" s="14">
        <v>4</v>
      </c>
      <c r="M51" s="14"/>
      <c r="N51" s="14">
        <v>2</v>
      </c>
      <c r="O51" s="144"/>
      <c r="P51" s="14"/>
      <c r="Q51" s="14"/>
      <c r="R51" s="14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53"/>
      <c r="AE51" s="145"/>
      <c r="AF51" s="145"/>
      <c r="AG51" s="144"/>
      <c r="AH51" s="144"/>
      <c r="AI51" s="144"/>
      <c r="AJ51" s="158"/>
      <c r="AK51" s="144"/>
      <c r="AL51" s="140"/>
      <c r="AM51" s="23"/>
      <c r="AN51" s="23"/>
      <c r="AO51" s="23"/>
      <c r="AP51" s="23"/>
      <c r="AQ51" s="23"/>
      <c r="AR51" s="1"/>
      <c r="AT51" s="51"/>
      <c r="AU51" s="51"/>
      <c r="AV51" s="51"/>
      <c r="AW51" s="51"/>
      <c r="AX51" s="51"/>
      <c r="AY51" s="51"/>
    </row>
    <row r="52" spans="1:77" s="3" customFormat="1" ht="13.5" x14ac:dyDescent="0.25">
      <c r="A52" s="153"/>
      <c r="B52" s="153"/>
      <c r="C52" s="151"/>
      <c r="D52" s="151"/>
      <c r="E52" s="156"/>
      <c r="F52" s="149"/>
      <c r="G52" s="14" t="s">
        <v>375</v>
      </c>
      <c r="H52" s="14"/>
      <c r="I52" s="14"/>
      <c r="J52" s="14"/>
      <c r="K52" s="14" t="s">
        <v>240</v>
      </c>
      <c r="L52" s="14">
        <v>27</v>
      </c>
      <c r="M52" s="14"/>
      <c r="N52" s="14">
        <v>2</v>
      </c>
      <c r="O52" s="144"/>
      <c r="P52" s="14"/>
      <c r="Q52" s="14"/>
      <c r="R52" s="14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53"/>
      <c r="AE52" s="145"/>
      <c r="AF52" s="145"/>
      <c r="AG52" s="144"/>
      <c r="AH52" s="144"/>
      <c r="AI52" s="144"/>
      <c r="AJ52" s="158"/>
      <c r="AK52" s="144"/>
      <c r="AL52" s="140"/>
      <c r="AM52" s="23" t="str">
        <f t="shared" si="0"/>
        <v>Ekonomska škola Mije Mirkovića Rijeka</v>
      </c>
      <c r="AN52" s="23" t="str">
        <f t="shared" si="1"/>
        <v>Primorsko-goranska</v>
      </c>
      <c r="AO52" s="23" t="str">
        <f t="shared" si="2"/>
        <v>Rijeka</v>
      </c>
      <c r="AP52" s="23" t="str">
        <f t="shared" si="3"/>
        <v>državna</v>
      </c>
      <c r="AQ52" s="23" t="str">
        <f t="shared" si="4"/>
        <v>strukovna</v>
      </c>
      <c r="AR52" s="1" t="str">
        <f t="shared" si="5"/>
        <v>08-071-505</v>
      </c>
      <c r="AT52" s="51" t="str">
        <f t="shared" si="6"/>
        <v>Ekonomska škola Mije Mirkovića Rijeka</v>
      </c>
      <c r="AU52" s="51" t="str">
        <f t="shared" si="7"/>
        <v>Primorsko-goranska</v>
      </c>
      <c r="AV52" s="51" t="str">
        <f t="shared" si="8"/>
        <v>Rijeka</v>
      </c>
      <c r="AW52" s="51" t="str">
        <f t="shared" si="9"/>
        <v>državna</v>
      </c>
      <c r="AX52" s="51" t="str">
        <f t="shared" si="10"/>
        <v>strukovna</v>
      </c>
      <c r="AY52" s="51" t="str">
        <f t="shared" si="11"/>
        <v>08-071-505</v>
      </c>
    </row>
    <row r="53" spans="1:77" s="3" customFormat="1" ht="13.5" x14ac:dyDescent="0.25">
      <c r="A53" s="152" t="s">
        <v>261</v>
      </c>
      <c r="B53" s="152" t="s">
        <v>318</v>
      </c>
      <c r="C53" s="151" t="s">
        <v>16</v>
      </c>
      <c r="D53" s="151">
        <v>1</v>
      </c>
      <c r="E53" s="156">
        <v>20</v>
      </c>
      <c r="F53" s="148" t="s">
        <v>147</v>
      </c>
      <c r="G53" s="14" t="s">
        <v>420</v>
      </c>
      <c r="H53" s="14"/>
      <c r="I53" s="14"/>
      <c r="J53" s="14"/>
      <c r="K53" s="14" t="s">
        <v>219</v>
      </c>
      <c r="L53" s="14">
        <v>30</v>
      </c>
      <c r="M53" s="14"/>
      <c r="N53" s="14">
        <v>3</v>
      </c>
      <c r="O53" s="144">
        <f>SUM(N53:N58)</f>
        <v>18</v>
      </c>
      <c r="P53" s="14"/>
      <c r="Q53" s="14"/>
      <c r="R53" s="14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>
        <v>2</v>
      </c>
      <c r="AD53" s="152"/>
      <c r="AE53" s="145"/>
      <c r="AF53" s="145"/>
      <c r="AG53" s="144">
        <f>SUM(P53:AF58)</f>
        <v>2</v>
      </c>
      <c r="AH53" s="144">
        <f>SUM(AG53,O53)</f>
        <v>20</v>
      </c>
      <c r="AI53" s="144">
        <f>SUM(AH53-E53)</f>
        <v>0</v>
      </c>
      <c r="AJ53" s="157">
        <v>20</v>
      </c>
      <c r="AK53" s="144">
        <f>SUM(AH53,AJ53)-AI53</f>
        <v>40</v>
      </c>
      <c r="AL53" s="140"/>
      <c r="AM53" s="23" t="str">
        <f t="shared" si="0"/>
        <v>Ekonomska škola Mije Mirkovića Rijeka</v>
      </c>
      <c r="AN53" s="23" t="str">
        <f t="shared" si="1"/>
        <v>Primorsko-goranska</v>
      </c>
      <c r="AO53" s="23" t="str">
        <f t="shared" si="2"/>
        <v>Rijeka</v>
      </c>
      <c r="AP53" s="23" t="str">
        <f t="shared" si="3"/>
        <v>državna</v>
      </c>
      <c r="AQ53" s="23" t="str">
        <f t="shared" si="4"/>
        <v>strukovna</v>
      </c>
      <c r="AR53" s="1" t="str">
        <f t="shared" si="5"/>
        <v>08-071-505</v>
      </c>
      <c r="AT53" s="51" t="str">
        <f t="shared" si="6"/>
        <v>Ekonomska škola Mije Mirkovića Rijeka</v>
      </c>
      <c r="AU53" s="51" t="str">
        <f t="shared" si="7"/>
        <v>Primorsko-goranska</v>
      </c>
      <c r="AV53" s="51" t="str">
        <f t="shared" si="8"/>
        <v>Rijeka</v>
      </c>
      <c r="AW53" s="51" t="str">
        <f t="shared" si="9"/>
        <v>državna</v>
      </c>
      <c r="AX53" s="51" t="str">
        <f t="shared" si="10"/>
        <v>strukovna</v>
      </c>
      <c r="AY53" s="51" t="str">
        <f t="shared" si="11"/>
        <v>08-071-505</v>
      </c>
      <c r="BY53" s="7"/>
    </row>
    <row r="54" spans="1:77" s="3" customFormat="1" ht="13.5" x14ac:dyDescent="0.25">
      <c r="A54" s="153"/>
      <c r="B54" s="153"/>
      <c r="C54" s="151"/>
      <c r="D54" s="151"/>
      <c r="E54" s="156"/>
      <c r="F54" s="149"/>
      <c r="G54" s="14" t="s">
        <v>420</v>
      </c>
      <c r="H54" s="14"/>
      <c r="I54" s="14"/>
      <c r="J54" s="14"/>
      <c r="K54" s="14" t="s">
        <v>239</v>
      </c>
      <c r="L54" s="14">
        <v>27</v>
      </c>
      <c r="M54" s="14"/>
      <c r="N54" s="14">
        <v>4</v>
      </c>
      <c r="O54" s="144"/>
      <c r="P54" s="14"/>
      <c r="Q54" s="14"/>
      <c r="R54" s="14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53"/>
      <c r="AE54" s="145"/>
      <c r="AF54" s="145"/>
      <c r="AG54" s="144"/>
      <c r="AH54" s="144"/>
      <c r="AI54" s="144"/>
      <c r="AJ54" s="158"/>
      <c r="AK54" s="144"/>
      <c r="AL54" s="140"/>
      <c r="AM54" s="23" t="str">
        <f t="shared" si="0"/>
        <v>Ekonomska škola Mije Mirkovića Rijeka</v>
      </c>
      <c r="AN54" s="23" t="str">
        <f t="shared" si="1"/>
        <v>Primorsko-goranska</v>
      </c>
      <c r="AO54" s="23" t="str">
        <f t="shared" si="2"/>
        <v>Rijeka</v>
      </c>
      <c r="AP54" s="23" t="str">
        <f t="shared" si="3"/>
        <v>državna</v>
      </c>
      <c r="AQ54" s="23" t="str">
        <f t="shared" si="4"/>
        <v>strukovna</v>
      </c>
      <c r="AR54" s="1" t="str">
        <f t="shared" si="5"/>
        <v>08-071-505</v>
      </c>
      <c r="AT54" s="51" t="str">
        <f t="shared" si="6"/>
        <v>Ekonomska škola Mije Mirkovića Rijeka</v>
      </c>
      <c r="AU54" s="51" t="str">
        <f t="shared" si="7"/>
        <v>Primorsko-goranska</v>
      </c>
      <c r="AV54" s="51" t="str">
        <f t="shared" si="8"/>
        <v>Rijeka</v>
      </c>
      <c r="AW54" s="51" t="str">
        <f t="shared" si="9"/>
        <v>državna</v>
      </c>
      <c r="AX54" s="51" t="str">
        <f t="shared" si="10"/>
        <v>strukovna</v>
      </c>
      <c r="AY54" s="51" t="str">
        <f t="shared" si="11"/>
        <v>08-071-505</v>
      </c>
    </row>
    <row r="55" spans="1:77" s="3" customFormat="1" ht="13.5" x14ac:dyDescent="0.25">
      <c r="A55" s="153"/>
      <c r="B55" s="153"/>
      <c r="C55" s="151"/>
      <c r="D55" s="151"/>
      <c r="E55" s="156"/>
      <c r="F55" s="149"/>
      <c r="G55" s="14" t="s">
        <v>420</v>
      </c>
      <c r="H55" s="14"/>
      <c r="I55" s="14"/>
      <c r="J55" s="14"/>
      <c r="K55" s="14" t="s">
        <v>221</v>
      </c>
      <c r="L55" s="14">
        <v>26</v>
      </c>
      <c r="M55" s="14"/>
      <c r="N55" s="14">
        <v>3</v>
      </c>
      <c r="O55" s="144"/>
      <c r="P55" s="14"/>
      <c r="Q55" s="14"/>
      <c r="R55" s="14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53"/>
      <c r="AE55" s="145"/>
      <c r="AF55" s="145"/>
      <c r="AG55" s="144"/>
      <c r="AH55" s="144"/>
      <c r="AI55" s="144"/>
      <c r="AJ55" s="158"/>
      <c r="AK55" s="144"/>
      <c r="AL55" s="140"/>
      <c r="AM55" s="23" t="str">
        <f t="shared" si="0"/>
        <v>Ekonomska škola Mije Mirkovića Rijeka</v>
      </c>
      <c r="AN55" s="23" t="str">
        <f t="shared" si="1"/>
        <v>Primorsko-goranska</v>
      </c>
      <c r="AO55" s="23" t="str">
        <f t="shared" si="2"/>
        <v>Rijeka</v>
      </c>
      <c r="AP55" s="23" t="str">
        <f t="shared" si="3"/>
        <v>državna</v>
      </c>
      <c r="AQ55" s="23" t="str">
        <f t="shared" si="4"/>
        <v>strukovna</v>
      </c>
      <c r="AR55" s="1" t="str">
        <f t="shared" si="5"/>
        <v>08-071-505</v>
      </c>
      <c r="AT55" s="51" t="str">
        <f t="shared" si="6"/>
        <v>Ekonomska škola Mije Mirkovića Rijeka</v>
      </c>
      <c r="AU55" s="51" t="str">
        <f t="shared" si="7"/>
        <v>Primorsko-goranska</v>
      </c>
      <c r="AV55" s="51" t="str">
        <f t="shared" si="8"/>
        <v>Rijeka</v>
      </c>
      <c r="AW55" s="51" t="str">
        <f t="shared" si="9"/>
        <v>državna</v>
      </c>
      <c r="AX55" s="51" t="str">
        <f t="shared" si="10"/>
        <v>strukovna</v>
      </c>
      <c r="AY55" s="51" t="str">
        <f t="shared" si="11"/>
        <v>08-071-505</v>
      </c>
    </row>
    <row r="56" spans="1:77" s="3" customFormat="1" ht="13.5" x14ac:dyDescent="0.25">
      <c r="A56" s="153"/>
      <c r="B56" s="153"/>
      <c r="C56" s="151"/>
      <c r="D56" s="151"/>
      <c r="E56" s="156"/>
      <c r="F56" s="149"/>
      <c r="G56" s="14" t="s">
        <v>420</v>
      </c>
      <c r="H56" s="14"/>
      <c r="I56" s="14"/>
      <c r="J56" s="14"/>
      <c r="K56" s="14" t="s">
        <v>225</v>
      </c>
      <c r="L56" s="14">
        <v>19</v>
      </c>
      <c r="M56" s="14"/>
      <c r="N56" s="14">
        <v>3</v>
      </c>
      <c r="O56" s="144"/>
      <c r="P56" s="14"/>
      <c r="Q56" s="14"/>
      <c r="R56" s="14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53"/>
      <c r="AE56" s="145"/>
      <c r="AF56" s="145"/>
      <c r="AG56" s="144"/>
      <c r="AH56" s="144"/>
      <c r="AI56" s="144"/>
      <c r="AJ56" s="158"/>
      <c r="AK56" s="144"/>
      <c r="AL56" s="140"/>
      <c r="AM56" s="23" t="str">
        <f t="shared" si="0"/>
        <v>Ekonomska škola Mije Mirkovića Rijeka</v>
      </c>
      <c r="AN56" s="23" t="str">
        <f t="shared" si="1"/>
        <v>Primorsko-goranska</v>
      </c>
      <c r="AO56" s="23" t="str">
        <f t="shared" si="2"/>
        <v>Rijeka</v>
      </c>
      <c r="AP56" s="23" t="str">
        <f t="shared" si="3"/>
        <v>državna</v>
      </c>
      <c r="AQ56" s="23" t="str">
        <f t="shared" si="4"/>
        <v>strukovna</v>
      </c>
      <c r="AR56" s="1" t="str">
        <f t="shared" si="5"/>
        <v>08-071-505</v>
      </c>
      <c r="AT56" s="51" t="str">
        <f t="shared" si="6"/>
        <v>Ekonomska škola Mije Mirkovića Rijeka</v>
      </c>
      <c r="AU56" s="51" t="str">
        <f t="shared" si="7"/>
        <v>Primorsko-goranska</v>
      </c>
      <c r="AV56" s="51" t="str">
        <f t="shared" si="8"/>
        <v>Rijeka</v>
      </c>
      <c r="AW56" s="51" t="str">
        <f t="shared" si="9"/>
        <v>državna</v>
      </c>
      <c r="AX56" s="51" t="str">
        <f t="shared" si="10"/>
        <v>strukovna</v>
      </c>
      <c r="AY56" s="51" t="str">
        <f t="shared" si="11"/>
        <v>08-071-505</v>
      </c>
    </row>
    <row r="57" spans="1:77" s="3" customFormat="1" ht="13.5" x14ac:dyDescent="0.25">
      <c r="A57" s="153"/>
      <c r="B57" s="153"/>
      <c r="C57" s="151"/>
      <c r="D57" s="151"/>
      <c r="E57" s="156"/>
      <c r="F57" s="149"/>
      <c r="G57" s="14" t="s">
        <v>420</v>
      </c>
      <c r="H57" s="14"/>
      <c r="I57" s="14"/>
      <c r="J57" s="14"/>
      <c r="K57" s="14" t="s">
        <v>243</v>
      </c>
      <c r="L57" s="14">
        <v>26</v>
      </c>
      <c r="M57" s="14"/>
      <c r="N57" s="14">
        <v>4</v>
      </c>
      <c r="O57" s="144"/>
      <c r="P57" s="14"/>
      <c r="Q57" s="14"/>
      <c r="R57" s="14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53"/>
      <c r="AE57" s="145"/>
      <c r="AF57" s="145"/>
      <c r="AG57" s="144"/>
      <c r="AH57" s="144"/>
      <c r="AI57" s="144"/>
      <c r="AJ57" s="158"/>
      <c r="AK57" s="144"/>
      <c r="AL57" s="140"/>
      <c r="AM57" s="23" t="str">
        <f t="shared" si="0"/>
        <v>Ekonomska škola Mije Mirkovića Rijeka</v>
      </c>
      <c r="AN57" s="23" t="str">
        <f t="shared" si="1"/>
        <v>Primorsko-goranska</v>
      </c>
      <c r="AO57" s="23" t="str">
        <f t="shared" si="2"/>
        <v>Rijeka</v>
      </c>
      <c r="AP57" s="23" t="str">
        <f t="shared" si="3"/>
        <v>državna</v>
      </c>
      <c r="AQ57" s="23" t="str">
        <f t="shared" si="4"/>
        <v>strukovna</v>
      </c>
      <c r="AR57" s="1" t="str">
        <f t="shared" si="5"/>
        <v>08-071-505</v>
      </c>
      <c r="AT57" s="51" t="str">
        <f t="shared" si="6"/>
        <v>Ekonomska škola Mije Mirkovića Rijeka</v>
      </c>
      <c r="AU57" s="51" t="str">
        <f t="shared" si="7"/>
        <v>Primorsko-goranska</v>
      </c>
      <c r="AV57" s="51" t="str">
        <f t="shared" si="8"/>
        <v>Rijeka</v>
      </c>
      <c r="AW57" s="51" t="str">
        <f t="shared" si="9"/>
        <v>državna</v>
      </c>
      <c r="AX57" s="51" t="str">
        <f t="shared" si="10"/>
        <v>strukovna</v>
      </c>
      <c r="AY57" s="51" t="str">
        <f t="shared" si="11"/>
        <v>08-071-505</v>
      </c>
    </row>
    <row r="58" spans="1:77" s="3" customFormat="1" ht="27" x14ac:dyDescent="0.25">
      <c r="A58" s="153"/>
      <c r="B58" s="153"/>
      <c r="C58" s="151"/>
      <c r="D58" s="151"/>
      <c r="E58" s="156"/>
      <c r="F58" s="149"/>
      <c r="G58" s="14" t="s">
        <v>421</v>
      </c>
      <c r="H58" s="14"/>
      <c r="I58" s="14"/>
      <c r="J58" s="14"/>
      <c r="K58" s="14" t="s">
        <v>239</v>
      </c>
      <c r="L58" s="14">
        <v>27</v>
      </c>
      <c r="M58" s="14"/>
      <c r="N58" s="14">
        <v>1</v>
      </c>
      <c r="O58" s="144"/>
      <c r="P58" s="14"/>
      <c r="Q58" s="14"/>
      <c r="R58" s="14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53"/>
      <c r="AE58" s="145"/>
      <c r="AF58" s="145"/>
      <c r="AG58" s="144"/>
      <c r="AH58" s="144"/>
      <c r="AI58" s="144"/>
      <c r="AJ58" s="158"/>
      <c r="AK58" s="144"/>
      <c r="AL58" s="140"/>
      <c r="AM58" s="23" t="str">
        <f t="shared" si="0"/>
        <v>Ekonomska škola Mije Mirkovića Rijeka</v>
      </c>
      <c r="AN58" s="23" t="str">
        <f t="shared" si="1"/>
        <v>Primorsko-goranska</v>
      </c>
      <c r="AO58" s="23" t="str">
        <f t="shared" si="2"/>
        <v>Rijeka</v>
      </c>
      <c r="AP58" s="23" t="str">
        <f t="shared" si="3"/>
        <v>državna</v>
      </c>
      <c r="AQ58" s="23" t="str">
        <f t="shared" si="4"/>
        <v>strukovna</v>
      </c>
      <c r="AR58" s="1" t="str">
        <f t="shared" si="5"/>
        <v>08-071-505</v>
      </c>
      <c r="AT58" s="51" t="str">
        <f t="shared" si="6"/>
        <v>Ekonomska škola Mije Mirkovića Rijeka</v>
      </c>
      <c r="AU58" s="51" t="str">
        <f t="shared" si="7"/>
        <v>Primorsko-goranska</v>
      </c>
      <c r="AV58" s="51" t="str">
        <f t="shared" si="8"/>
        <v>Rijeka</v>
      </c>
      <c r="AW58" s="51" t="str">
        <f t="shared" si="9"/>
        <v>državna</v>
      </c>
      <c r="AX58" s="51" t="str">
        <f t="shared" si="10"/>
        <v>strukovna</v>
      </c>
      <c r="AY58" s="51" t="str">
        <f t="shared" si="11"/>
        <v>08-071-505</v>
      </c>
    </row>
    <row r="59" spans="1:77" s="3" customFormat="1" ht="13.5" x14ac:dyDescent="0.25">
      <c r="A59" s="152" t="s">
        <v>262</v>
      </c>
      <c r="B59" s="152" t="s">
        <v>318</v>
      </c>
      <c r="C59" s="151" t="s">
        <v>16</v>
      </c>
      <c r="D59" s="151">
        <v>1</v>
      </c>
      <c r="E59" s="156">
        <v>20</v>
      </c>
      <c r="F59" s="148" t="s">
        <v>147</v>
      </c>
      <c r="G59" s="14" t="s">
        <v>422</v>
      </c>
      <c r="H59" s="14"/>
      <c r="I59" s="14"/>
      <c r="J59" s="14"/>
      <c r="K59" s="14" t="s">
        <v>218</v>
      </c>
      <c r="L59" s="14">
        <v>27</v>
      </c>
      <c r="M59" s="14"/>
      <c r="N59" s="14">
        <v>3</v>
      </c>
      <c r="O59" s="144">
        <f>SUM(N59:N67)</f>
        <v>16</v>
      </c>
      <c r="P59" s="14"/>
      <c r="Q59" s="14"/>
      <c r="R59" s="14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52"/>
      <c r="AE59" s="145"/>
      <c r="AF59" s="145"/>
      <c r="AG59" s="144">
        <f>SUM(P59:AF67)</f>
        <v>4</v>
      </c>
      <c r="AH59" s="144">
        <f>SUM(AG59,O59)</f>
        <v>20</v>
      </c>
      <c r="AI59" s="144">
        <f>SUM(AH59-E59)</f>
        <v>0</v>
      </c>
      <c r="AJ59" s="157">
        <v>20</v>
      </c>
      <c r="AK59" s="144">
        <f>SUM(AH59,AJ59)-AI59</f>
        <v>40</v>
      </c>
      <c r="AL59" s="140"/>
      <c r="AM59" s="23" t="str">
        <f t="shared" si="0"/>
        <v>Ekonomska škola Mije Mirkovića Rijeka</v>
      </c>
      <c r="AN59" s="23" t="str">
        <f t="shared" si="1"/>
        <v>Primorsko-goranska</v>
      </c>
      <c r="AO59" s="23" t="str">
        <f t="shared" si="2"/>
        <v>Rijeka</v>
      </c>
      <c r="AP59" s="23" t="str">
        <f t="shared" si="3"/>
        <v>državna</v>
      </c>
      <c r="AQ59" s="23" t="str">
        <f t="shared" si="4"/>
        <v>strukovna</v>
      </c>
      <c r="AR59" s="1" t="str">
        <f t="shared" si="5"/>
        <v>08-071-505</v>
      </c>
      <c r="AT59" s="51" t="str">
        <f t="shared" si="6"/>
        <v>Ekonomska škola Mije Mirkovića Rijeka</v>
      </c>
      <c r="AU59" s="51" t="str">
        <f t="shared" si="7"/>
        <v>Primorsko-goranska</v>
      </c>
      <c r="AV59" s="51" t="str">
        <f t="shared" si="8"/>
        <v>Rijeka</v>
      </c>
      <c r="AW59" s="51" t="str">
        <f t="shared" si="9"/>
        <v>državna</v>
      </c>
      <c r="AX59" s="51" t="str">
        <f t="shared" si="10"/>
        <v>strukovna</v>
      </c>
      <c r="AY59" s="51" t="str">
        <f t="shared" si="11"/>
        <v>08-071-505</v>
      </c>
      <c r="BY59" s="7"/>
    </row>
    <row r="60" spans="1:77" s="3" customFormat="1" ht="13.5" x14ac:dyDescent="0.25">
      <c r="A60" s="153"/>
      <c r="B60" s="153"/>
      <c r="C60" s="151"/>
      <c r="D60" s="151"/>
      <c r="E60" s="156"/>
      <c r="F60" s="149"/>
      <c r="G60" s="14" t="s">
        <v>422</v>
      </c>
      <c r="H60" s="14"/>
      <c r="I60" s="14"/>
      <c r="J60" s="14"/>
      <c r="K60" s="14" t="s">
        <v>222</v>
      </c>
      <c r="L60" s="14">
        <v>28</v>
      </c>
      <c r="M60" s="14"/>
      <c r="N60" s="14">
        <v>3</v>
      </c>
      <c r="O60" s="144"/>
      <c r="P60" s="14"/>
      <c r="Q60" s="14"/>
      <c r="R60" s="14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53"/>
      <c r="AE60" s="145"/>
      <c r="AF60" s="145"/>
      <c r="AG60" s="144"/>
      <c r="AH60" s="144"/>
      <c r="AI60" s="144"/>
      <c r="AJ60" s="158"/>
      <c r="AK60" s="144"/>
      <c r="AL60" s="140"/>
      <c r="AM60" s="23" t="str">
        <f t="shared" si="0"/>
        <v>Ekonomska škola Mije Mirkovića Rijeka</v>
      </c>
      <c r="AN60" s="23" t="str">
        <f t="shared" si="1"/>
        <v>Primorsko-goranska</v>
      </c>
      <c r="AO60" s="23" t="str">
        <f t="shared" si="2"/>
        <v>Rijeka</v>
      </c>
      <c r="AP60" s="23" t="str">
        <f t="shared" si="3"/>
        <v>državna</v>
      </c>
      <c r="AQ60" s="23" t="str">
        <f t="shared" si="4"/>
        <v>strukovna</v>
      </c>
      <c r="AR60" s="1" t="str">
        <f t="shared" si="5"/>
        <v>08-071-505</v>
      </c>
      <c r="AT60" s="51" t="str">
        <f t="shared" si="6"/>
        <v>Ekonomska škola Mije Mirkovića Rijeka</v>
      </c>
      <c r="AU60" s="51" t="str">
        <f t="shared" si="7"/>
        <v>Primorsko-goranska</v>
      </c>
      <c r="AV60" s="51" t="str">
        <f t="shared" si="8"/>
        <v>Rijeka</v>
      </c>
      <c r="AW60" s="51" t="str">
        <f t="shared" si="9"/>
        <v>državna</v>
      </c>
      <c r="AX60" s="51" t="str">
        <f t="shared" si="10"/>
        <v>strukovna</v>
      </c>
      <c r="AY60" s="51" t="str">
        <f t="shared" si="11"/>
        <v>08-071-505</v>
      </c>
    </row>
    <row r="61" spans="1:77" s="3" customFormat="1" ht="13.5" x14ac:dyDescent="0.25">
      <c r="A61" s="153"/>
      <c r="B61" s="153"/>
      <c r="C61" s="151"/>
      <c r="D61" s="151"/>
      <c r="E61" s="156"/>
      <c r="F61" s="149"/>
      <c r="G61" s="14" t="s">
        <v>422</v>
      </c>
      <c r="H61" s="14"/>
      <c r="I61" s="14"/>
      <c r="J61" s="14"/>
      <c r="K61" s="14" t="s">
        <v>237</v>
      </c>
      <c r="L61" s="14">
        <v>25</v>
      </c>
      <c r="M61" s="14"/>
      <c r="N61" s="14">
        <v>4</v>
      </c>
      <c r="O61" s="144"/>
      <c r="P61" s="14"/>
      <c r="Q61" s="14"/>
      <c r="R61" s="14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53"/>
      <c r="AE61" s="145"/>
      <c r="AF61" s="145"/>
      <c r="AG61" s="144"/>
      <c r="AH61" s="144"/>
      <c r="AI61" s="144"/>
      <c r="AJ61" s="158"/>
      <c r="AK61" s="144"/>
      <c r="AL61" s="140"/>
      <c r="AM61" s="23" t="str">
        <f t="shared" si="0"/>
        <v>Ekonomska škola Mije Mirkovića Rijeka</v>
      </c>
      <c r="AN61" s="23" t="str">
        <f t="shared" si="1"/>
        <v>Primorsko-goranska</v>
      </c>
      <c r="AO61" s="23" t="str">
        <f t="shared" si="2"/>
        <v>Rijeka</v>
      </c>
      <c r="AP61" s="23" t="str">
        <f t="shared" si="3"/>
        <v>državna</v>
      </c>
      <c r="AQ61" s="23" t="str">
        <f t="shared" si="4"/>
        <v>strukovna</v>
      </c>
      <c r="AR61" s="1" t="str">
        <f t="shared" si="5"/>
        <v>08-071-505</v>
      </c>
      <c r="AT61" s="51" t="str">
        <f t="shared" si="6"/>
        <v>Ekonomska škola Mije Mirkovića Rijeka</v>
      </c>
      <c r="AU61" s="51" t="str">
        <f t="shared" si="7"/>
        <v>Primorsko-goranska</v>
      </c>
      <c r="AV61" s="51" t="str">
        <f t="shared" si="8"/>
        <v>Rijeka</v>
      </c>
      <c r="AW61" s="51" t="str">
        <f t="shared" si="9"/>
        <v>državna</v>
      </c>
      <c r="AX61" s="51" t="str">
        <f t="shared" si="10"/>
        <v>strukovna</v>
      </c>
      <c r="AY61" s="51" t="str">
        <f t="shared" si="11"/>
        <v>08-071-505</v>
      </c>
    </row>
    <row r="62" spans="1:77" s="3" customFormat="1" ht="13.5" x14ac:dyDescent="0.25">
      <c r="A62" s="153"/>
      <c r="B62" s="153"/>
      <c r="C62" s="151"/>
      <c r="D62" s="151"/>
      <c r="E62" s="156"/>
      <c r="F62" s="149"/>
      <c r="G62" s="14" t="s">
        <v>422</v>
      </c>
      <c r="H62" s="14"/>
      <c r="I62" s="14"/>
      <c r="J62" s="14"/>
      <c r="K62" s="14" t="s">
        <v>251</v>
      </c>
      <c r="L62" s="14">
        <v>2</v>
      </c>
      <c r="M62" s="14"/>
      <c r="N62" s="14">
        <v>3</v>
      </c>
      <c r="O62" s="144"/>
      <c r="P62" s="14"/>
      <c r="Q62" s="14"/>
      <c r="R62" s="14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53"/>
      <c r="AE62" s="145"/>
      <c r="AF62" s="145"/>
      <c r="AG62" s="144"/>
      <c r="AH62" s="144"/>
      <c r="AI62" s="144"/>
      <c r="AJ62" s="158"/>
      <c r="AK62" s="144"/>
      <c r="AL62" s="140"/>
      <c r="AM62" s="23" t="str">
        <f t="shared" si="0"/>
        <v>Ekonomska škola Mije Mirkovića Rijeka</v>
      </c>
      <c r="AN62" s="23" t="str">
        <f t="shared" si="1"/>
        <v>Primorsko-goranska</v>
      </c>
      <c r="AO62" s="23" t="str">
        <f t="shared" si="2"/>
        <v>Rijeka</v>
      </c>
      <c r="AP62" s="23" t="str">
        <f t="shared" si="3"/>
        <v>državna</v>
      </c>
      <c r="AQ62" s="23" t="str">
        <f t="shared" si="4"/>
        <v>strukovna</v>
      </c>
      <c r="AR62" s="1" t="str">
        <f t="shared" si="5"/>
        <v>08-071-505</v>
      </c>
      <c r="AT62" s="51" t="str">
        <f t="shared" si="6"/>
        <v>Ekonomska škola Mije Mirkovića Rijeka</v>
      </c>
      <c r="AU62" s="51" t="str">
        <f t="shared" si="7"/>
        <v>Primorsko-goranska</v>
      </c>
      <c r="AV62" s="51" t="str">
        <f t="shared" si="8"/>
        <v>Rijeka</v>
      </c>
      <c r="AW62" s="51" t="str">
        <f t="shared" si="9"/>
        <v>državna</v>
      </c>
      <c r="AX62" s="51" t="str">
        <f t="shared" si="10"/>
        <v>strukovna</v>
      </c>
      <c r="AY62" s="51" t="str">
        <f t="shared" si="11"/>
        <v>08-071-505</v>
      </c>
    </row>
    <row r="63" spans="1:77" s="3" customFormat="1" ht="27" x14ac:dyDescent="0.25">
      <c r="A63" s="153"/>
      <c r="B63" s="153"/>
      <c r="C63" s="151"/>
      <c r="D63" s="151"/>
      <c r="E63" s="156"/>
      <c r="F63" s="149"/>
      <c r="G63" s="14" t="s">
        <v>421</v>
      </c>
      <c r="H63" s="14"/>
      <c r="I63" s="14"/>
      <c r="J63" s="14"/>
      <c r="K63" s="14" t="s">
        <v>245</v>
      </c>
      <c r="L63" s="14">
        <v>2</v>
      </c>
      <c r="M63" s="14"/>
      <c r="N63" s="14">
        <v>1</v>
      </c>
      <c r="O63" s="144"/>
      <c r="P63" s="14"/>
      <c r="Q63" s="14"/>
      <c r="R63" s="14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53"/>
      <c r="AE63" s="145"/>
      <c r="AF63" s="145"/>
      <c r="AG63" s="144"/>
      <c r="AH63" s="144"/>
      <c r="AI63" s="144"/>
      <c r="AJ63" s="158"/>
      <c r="AK63" s="144"/>
      <c r="AL63" s="140"/>
      <c r="AM63" s="23" t="str">
        <f t="shared" si="0"/>
        <v>Ekonomska škola Mije Mirkovića Rijeka</v>
      </c>
      <c r="AN63" s="23" t="str">
        <f t="shared" si="1"/>
        <v>Primorsko-goranska</v>
      </c>
      <c r="AO63" s="23" t="str">
        <f t="shared" si="2"/>
        <v>Rijeka</v>
      </c>
      <c r="AP63" s="23" t="str">
        <f t="shared" si="3"/>
        <v>državna</v>
      </c>
      <c r="AQ63" s="23" t="str">
        <f t="shared" si="4"/>
        <v>strukovna</v>
      </c>
      <c r="AR63" s="1" t="str">
        <f t="shared" si="5"/>
        <v>08-071-505</v>
      </c>
      <c r="AT63" s="51" t="str">
        <f t="shared" si="6"/>
        <v>Ekonomska škola Mije Mirkovića Rijeka</v>
      </c>
      <c r="AU63" s="51" t="str">
        <f t="shared" si="7"/>
        <v>Primorsko-goranska</v>
      </c>
      <c r="AV63" s="51" t="str">
        <f t="shared" si="8"/>
        <v>Rijeka</v>
      </c>
      <c r="AW63" s="51" t="str">
        <f t="shared" si="9"/>
        <v>državna</v>
      </c>
      <c r="AX63" s="51" t="str">
        <f t="shared" si="10"/>
        <v>strukovna</v>
      </c>
      <c r="AY63" s="51" t="str">
        <f t="shared" si="11"/>
        <v>08-071-505</v>
      </c>
    </row>
    <row r="64" spans="1:77" s="3" customFormat="1" ht="27" x14ac:dyDescent="0.25">
      <c r="A64" s="153"/>
      <c r="B64" s="153"/>
      <c r="C64" s="151"/>
      <c r="D64" s="151"/>
      <c r="E64" s="156"/>
      <c r="F64" s="149"/>
      <c r="G64" s="14" t="s">
        <v>421</v>
      </c>
      <c r="H64" s="14"/>
      <c r="I64" s="14"/>
      <c r="J64" s="14"/>
      <c r="K64" s="14" t="s">
        <v>237</v>
      </c>
      <c r="L64" s="14">
        <v>25</v>
      </c>
      <c r="M64" s="14"/>
      <c r="N64" s="14">
        <v>1</v>
      </c>
      <c r="O64" s="144"/>
      <c r="P64" s="14"/>
      <c r="Q64" s="14"/>
      <c r="R64" s="14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53"/>
      <c r="AE64" s="145"/>
      <c r="AF64" s="145"/>
      <c r="AG64" s="144"/>
      <c r="AH64" s="144"/>
      <c r="AI64" s="144"/>
      <c r="AJ64" s="158"/>
      <c r="AK64" s="144"/>
      <c r="AL64" s="140"/>
      <c r="AM64" s="23" t="str">
        <f t="shared" si="0"/>
        <v>Ekonomska škola Mije Mirkovića Rijeka</v>
      </c>
      <c r="AN64" s="23" t="str">
        <f t="shared" si="1"/>
        <v>Primorsko-goranska</v>
      </c>
      <c r="AO64" s="23" t="str">
        <f t="shared" si="2"/>
        <v>Rijeka</v>
      </c>
      <c r="AP64" s="23" t="str">
        <f t="shared" si="3"/>
        <v>državna</v>
      </c>
      <c r="AQ64" s="23" t="str">
        <f t="shared" si="4"/>
        <v>strukovna</v>
      </c>
      <c r="AR64" s="1" t="str">
        <f t="shared" si="5"/>
        <v>08-071-505</v>
      </c>
      <c r="AT64" s="51" t="str">
        <f t="shared" si="6"/>
        <v>Ekonomska škola Mije Mirkovića Rijeka</v>
      </c>
      <c r="AU64" s="51" t="str">
        <f t="shared" si="7"/>
        <v>Primorsko-goranska</v>
      </c>
      <c r="AV64" s="51" t="str">
        <f t="shared" si="8"/>
        <v>Rijeka</v>
      </c>
      <c r="AW64" s="51" t="str">
        <f t="shared" si="9"/>
        <v>državna</v>
      </c>
      <c r="AX64" s="51" t="str">
        <f t="shared" si="10"/>
        <v>strukovna</v>
      </c>
      <c r="AY64" s="51" t="str">
        <f t="shared" si="11"/>
        <v>08-071-505</v>
      </c>
    </row>
    <row r="65" spans="1:77" s="3" customFormat="1" ht="27" x14ac:dyDescent="0.25">
      <c r="A65" s="153"/>
      <c r="B65" s="153"/>
      <c r="C65" s="151"/>
      <c r="D65" s="151"/>
      <c r="E65" s="156"/>
      <c r="F65" s="149"/>
      <c r="G65" s="14" t="s">
        <v>421</v>
      </c>
      <c r="H65" s="14"/>
      <c r="I65" s="14"/>
      <c r="J65" s="14"/>
      <c r="K65" s="14" t="s">
        <v>246</v>
      </c>
      <c r="L65" s="14">
        <v>2</v>
      </c>
      <c r="M65" s="14"/>
      <c r="N65" s="14">
        <v>1</v>
      </c>
      <c r="O65" s="144"/>
      <c r="P65" s="14"/>
      <c r="Q65" s="14"/>
      <c r="R65" s="14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53"/>
      <c r="AE65" s="145"/>
      <c r="AF65" s="145"/>
      <c r="AG65" s="144"/>
      <c r="AH65" s="144"/>
      <c r="AI65" s="144"/>
      <c r="AJ65" s="158"/>
      <c r="AK65" s="144"/>
      <c r="AL65" s="140"/>
      <c r="AM65" s="23" t="str">
        <f t="shared" si="0"/>
        <v>Ekonomska škola Mije Mirkovića Rijeka</v>
      </c>
      <c r="AN65" s="23" t="str">
        <f t="shared" si="1"/>
        <v>Primorsko-goranska</v>
      </c>
      <c r="AO65" s="23" t="str">
        <f t="shared" si="2"/>
        <v>Rijeka</v>
      </c>
      <c r="AP65" s="23" t="str">
        <f t="shared" si="3"/>
        <v>državna</v>
      </c>
      <c r="AQ65" s="23" t="str">
        <f t="shared" si="4"/>
        <v>strukovna</v>
      </c>
      <c r="AR65" s="1" t="str">
        <f t="shared" si="5"/>
        <v>08-071-505</v>
      </c>
      <c r="AT65" s="51" t="str">
        <f t="shared" si="6"/>
        <v>Ekonomska škola Mije Mirkovića Rijeka</v>
      </c>
      <c r="AU65" s="51" t="str">
        <f t="shared" si="7"/>
        <v>Primorsko-goranska</v>
      </c>
      <c r="AV65" s="51" t="str">
        <f t="shared" si="8"/>
        <v>Rijeka</v>
      </c>
      <c r="AW65" s="51" t="str">
        <f t="shared" si="9"/>
        <v>državna</v>
      </c>
      <c r="AX65" s="51" t="str">
        <f t="shared" si="10"/>
        <v>strukovna</v>
      </c>
      <c r="AY65" s="51" t="str">
        <f t="shared" si="11"/>
        <v>08-071-505</v>
      </c>
    </row>
    <row r="66" spans="1:77" s="3" customFormat="1" ht="13.5" x14ac:dyDescent="0.25">
      <c r="A66" s="153"/>
      <c r="B66" s="153"/>
      <c r="C66" s="151"/>
      <c r="D66" s="151"/>
      <c r="E66" s="156"/>
      <c r="F66" s="149"/>
      <c r="G66" s="14" t="s">
        <v>406</v>
      </c>
      <c r="H66" s="14"/>
      <c r="I66" s="14"/>
      <c r="J66" s="14"/>
      <c r="K66" s="14"/>
      <c r="L66" s="14"/>
      <c r="M66" s="14"/>
      <c r="N66" s="14"/>
      <c r="O66" s="144"/>
      <c r="P66" s="14">
        <v>2</v>
      </c>
      <c r="Q66" s="14"/>
      <c r="R66" s="14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53"/>
      <c r="AE66" s="145"/>
      <c r="AF66" s="145"/>
      <c r="AG66" s="144"/>
      <c r="AH66" s="144"/>
      <c r="AI66" s="144"/>
      <c r="AJ66" s="158"/>
      <c r="AK66" s="144"/>
      <c r="AL66" s="140"/>
      <c r="AM66" s="23"/>
      <c r="AN66" s="23"/>
      <c r="AO66" s="23"/>
      <c r="AP66" s="23"/>
      <c r="AQ66" s="23"/>
      <c r="AR66" s="1"/>
      <c r="AT66" s="51"/>
      <c r="AU66" s="51"/>
      <c r="AV66" s="51"/>
      <c r="AW66" s="51"/>
      <c r="AX66" s="51"/>
      <c r="AY66" s="51"/>
    </row>
    <row r="67" spans="1:77" s="3" customFormat="1" ht="13.5" x14ac:dyDescent="0.25">
      <c r="A67" s="160"/>
      <c r="B67" s="160"/>
      <c r="C67" s="151"/>
      <c r="D67" s="151"/>
      <c r="E67" s="156"/>
      <c r="F67" s="161"/>
      <c r="G67" s="14" t="s">
        <v>402</v>
      </c>
      <c r="H67" s="14"/>
      <c r="I67" s="14"/>
      <c r="J67" s="14"/>
      <c r="K67" s="14" t="s">
        <v>237</v>
      </c>
      <c r="L67" s="14">
        <v>25</v>
      </c>
      <c r="M67" s="14"/>
      <c r="N67" s="14"/>
      <c r="O67" s="144"/>
      <c r="P67" s="14"/>
      <c r="Q67" s="14"/>
      <c r="R67" s="14">
        <v>2</v>
      </c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60"/>
      <c r="AE67" s="145"/>
      <c r="AF67" s="145"/>
      <c r="AG67" s="144"/>
      <c r="AH67" s="144"/>
      <c r="AI67" s="144"/>
      <c r="AJ67" s="162"/>
      <c r="AK67" s="144"/>
      <c r="AL67" s="140"/>
      <c r="AM67" s="23" t="str">
        <f t="shared" si="0"/>
        <v>Ekonomska škola Mije Mirkovića Rijeka</v>
      </c>
      <c r="AN67" s="23" t="str">
        <f t="shared" si="1"/>
        <v>Primorsko-goranska</v>
      </c>
      <c r="AO67" s="23" t="str">
        <f t="shared" si="2"/>
        <v>Rijeka</v>
      </c>
      <c r="AP67" s="23" t="str">
        <f t="shared" si="3"/>
        <v>državna</v>
      </c>
      <c r="AQ67" s="23" t="str">
        <f t="shared" si="4"/>
        <v>strukovna</v>
      </c>
      <c r="AR67" s="1" t="str">
        <f t="shared" si="5"/>
        <v>08-071-505</v>
      </c>
      <c r="AT67" s="51" t="str">
        <f t="shared" si="6"/>
        <v>Ekonomska škola Mije Mirkovića Rijeka</v>
      </c>
      <c r="AU67" s="51" t="str">
        <f t="shared" si="7"/>
        <v>Primorsko-goranska</v>
      </c>
      <c r="AV67" s="51" t="str">
        <f t="shared" si="8"/>
        <v>Rijeka</v>
      </c>
      <c r="AW67" s="51" t="str">
        <f t="shared" si="9"/>
        <v>državna</v>
      </c>
      <c r="AX67" s="51" t="str">
        <f t="shared" si="10"/>
        <v>strukovna</v>
      </c>
      <c r="AY67" s="51" t="str">
        <f t="shared" si="11"/>
        <v>08-071-505</v>
      </c>
    </row>
    <row r="68" spans="1:77" s="3" customFormat="1" ht="13.5" x14ac:dyDescent="0.25">
      <c r="A68" s="152" t="s">
        <v>263</v>
      </c>
      <c r="B68" s="152" t="s">
        <v>321</v>
      </c>
      <c r="C68" s="151" t="s">
        <v>16</v>
      </c>
      <c r="D68" s="151">
        <v>1</v>
      </c>
      <c r="E68" s="156">
        <v>22</v>
      </c>
      <c r="F68" s="148" t="s">
        <v>143</v>
      </c>
      <c r="G68" s="14" t="s">
        <v>380</v>
      </c>
      <c r="H68" s="14"/>
      <c r="I68" s="14"/>
      <c r="J68" s="14"/>
      <c r="K68" s="14" t="s">
        <v>218</v>
      </c>
      <c r="L68" s="14">
        <v>27</v>
      </c>
      <c r="M68" s="14">
        <v>13</v>
      </c>
      <c r="N68" s="14">
        <v>2</v>
      </c>
      <c r="O68" s="144">
        <f>SUM(N68:N76)</f>
        <v>20</v>
      </c>
      <c r="P68" s="14"/>
      <c r="Q68" s="14"/>
      <c r="R68" s="14"/>
      <c r="S68" s="145"/>
      <c r="T68" s="145"/>
      <c r="U68" s="145"/>
      <c r="V68" s="145"/>
      <c r="W68" s="145"/>
      <c r="X68" s="145"/>
      <c r="Y68" s="145"/>
      <c r="Z68" s="145"/>
      <c r="AA68" s="145">
        <v>2</v>
      </c>
      <c r="AB68" s="145"/>
      <c r="AC68" s="145"/>
      <c r="AD68" s="152"/>
      <c r="AE68" s="145"/>
      <c r="AF68" s="145"/>
      <c r="AG68" s="144">
        <f>SUM(P68:AF76)</f>
        <v>2</v>
      </c>
      <c r="AH68" s="144">
        <f>SUM(AG68,O68)</f>
        <v>22</v>
      </c>
      <c r="AI68" s="144">
        <f>SUM(AH68-E68)</f>
        <v>0</v>
      </c>
      <c r="AJ68" s="157">
        <v>18</v>
      </c>
      <c r="AK68" s="144">
        <f>SUM(AH68,AJ68)-AI68</f>
        <v>40</v>
      </c>
      <c r="AL68" s="140"/>
      <c r="AM68" s="23" t="str">
        <f t="shared" si="0"/>
        <v>Ekonomska škola Mije Mirkovića Rijeka</v>
      </c>
      <c r="AN68" s="23" t="str">
        <f t="shared" si="1"/>
        <v>Primorsko-goranska</v>
      </c>
      <c r="AO68" s="23" t="str">
        <f t="shared" si="2"/>
        <v>Rijeka</v>
      </c>
      <c r="AP68" s="23" t="str">
        <f t="shared" si="3"/>
        <v>državna</v>
      </c>
      <c r="AQ68" s="23" t="str">
        <f t="shared" si="4"/>
        <v>strukovna</v>
      </c>
      <c r="AR68" s="1" t="str">
        <f t="shared" si="5"/>
        <v>08-071-505</v>
      </c>
      <c r="AT68" s="51" t="str">
        <f t="shared" si="6"/>
        <v>Ekonomska škola Mije Mirkovića Rijeka</v>
      </c>
      <c r="AU68" s="51" t="str">
        <f t="shared" si="7"/>
        <v>Primorsko-goranska</v>
      </c>
      <c r="AV68" s="51" t="str">
        <f t="shared" si="8"/>
        <v>Rijeka</v>
      </c>
      <c r="AW68" s="51" t="str">
        <f t="shared" si="9"/>
        <v>državna</v>
      </c>
      <c r="AX68" s="51" t="str">
        <f t="shared" si="10"/>
        <v>strukovna</v>
      </c>
      <c r="AY68" s="51" t="str">
        <f t="shared" si="11"/>
        <v>08-071-505</v>
      </c>
      <c r="BY68" s="7"/>
    </row>
    <row r="69" spans="1:77" s="3" customFormat="1" ht="13.5" x14ac:dyDescent="0.25">
      <c r="A69" s="153"/>
      <c r="B69" s="153"/>
      <c r="C69" s="151"/>
      <c r="D69" s="151"/>
      <c r="E69" s="156"/>
      <c r="F69" s="149"/>
      <c r="G69" s="14" t="s">
        <v>380</v>
      </c>
      <c r="H69" s="14"/>
      <c r="I69" s="14"/>
      <c r="J69" s="14"/>
      <c r="K69" s="14" t="s">
        <v>222</v>
      </c>
      <c r="L69" s="14">
        <v>28</v>
      </c>
      <c r="M69" s="14">
        <v>14</v>
      </c>
      <c r="N69" s="14">
        <v>2</v>
      </c>
      <c r="O69" s="144"/>
      <c r="P69" s="14"/>
      <c r="Q69" s="14"/>
      <c r="R69" s="14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53"/>
      <c r="AE69" s="145"/>
      <c r="AF69" s="145"/>
      <c r="AG69" s="144"/>
      <c r="AH69" s="144"/>
      <c r="AI69" s="144"/>
      <c r="AJ69" s="158"/>
      <c r="AK69" s="144"/>
      <c r="AL69" s="140"/>
      <c r="AM69" s="23" t="str">
        <f t="shared" si="0"/>
        <v>Ekonomska škola Mije Mirkovića Rijeka</v>
      </c>
      <c r="AN69" s="23" t="str">
        <f t="shared" si="1"/>
        <v>Primorsko-goranska</v>
      </c>
      <c r="AO69" s="23" t="str">
        <f t="shared" si="2"/>
        <v>Rijeka</v>
      </c>
      <c r="AP69" s="23" t="str">
        <f t="shared" si="3"/>
        <v>državna</v>
      </c>
      <c r="AQ69" s="23" t="str">
        <f t="shared" si="4"/>
        <v>strukovna</v>
      </c>
      <c r="AR69" s="1" t="str">
        <f t="shared" si="5"/>
        <v>08-071-505</v>
      </c>
      <c r="AT69" s="51" t="str">
        <f t="shared" si="6"/>
        <v>Ekonomska škola Mije Mirkovića Rijeka</v>
      </c>
      <c r="AU69" s="51" t="str">
        <f t="shared" si="7"/>
        <v>Primorsko-goranska</v>
      </c>
      <c r="AV69" s="51" t="str">
        <f t="shared" si="8"/>
        <v>Rijeka</v>
      </c>
      <c r="AW69" s="51" t="str">
        <f t="shared" si="9"/>
        <v>državna</v>
      </c>
      <c r="AX69" s="51" t="str">
        <f t="shared" si="10"/>
        <v>strukovna</v>
      </c>
      <c r="AY69" s="51" t="str">
        <f t="shared" si="11"/>
        <v>08-071-505</v>
      </c>
    </row>
    <row r="70" spans="1:77" s="3" customFormat="1" ht="13.5" x14ac:dyDescent="0.25">
      <c r="A70" s="153"/>
      <c r="B70" s="153"/>
      <c r="C70" s="151"/>
      <c r="D70" s="151"/>
      <c r="E70" s="156"/>
      <c r="F70" s="149"/>
      <c r="G70" s="14" t="s">
        <v>380</v>
      </c>
      <c r="H70" s="14"/>
      <c r="I70" s="14"/>
      <c r="J70" s="14"/>
      <c r="K70" s="14" t="s">
        <v>226</v>
      </c>
      <c r="L70" s="14">
        <v>27</v>
      </c>
      <c r="M70" s="14">
        <v>13</v>
      </c>
      <c r="N70" s="14">
        <v>2</v>
      </c>
      <c r="O70" s="144"/>
      <c r="P70" s="14"/>
      <c r="Q70" s="14"/>
      <c r="R70" s="14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53"/>
      <c r="AE70" s="145"/>
      <c r="AF70" s="145"/>
      <c r="AG70" s="144"/>
      <c r="AH70" s="144"/>
      <c r="AI70" s="144"/>
      <c r="AJ70" s="158"/>
      <c r="AK70" s="144"/>
      <c r="AL70" s="140"/>
      <c r="AM70" s="23" t="str">
        <f t="shared" si="0"/>
        <v>Ekonomska škola Mije Mirkovića Rijeka</v>
      </c>
      <c r="AN70" s="23" t="str">
        <f t="shared" si="1"/>
        <v>Primorsko-goranska</v>
      </c>
      <c r="AO70" s="23" t="str">
        <f t="shared" si="2"/>
        <v>Rijeka</v>
      </c>
      <c r="AP70" s="23" t="str">
        <f t="shared" si="3"/>
        <v>državna</v>
      </c>
      <c r="AQ70" s="23" t="str">
        <f t="shared" si="4"/>
        <v>strukovna</v>
      </c>
      <c r="AR70" s="1" t="str">
        <f t="shared" si="5"/>
        <v>08-071-505</v>
      </c>
      <c r="AT70" s="51" t="str">
        <f t="shared" si="6"/>
        <v>Ekonomska škola Mije Mirkovića Rijeka</v>
      </c>
      <c r="AU70" s="51" t="str">
        <f t="shared" si="7"/>
        <v>Primorsko-goranska</v>
      </c>
      <c r="AV70" s="51" t="str">
        <f t="shared" si="8"/>
        <v>Rijeka</v>
      </c>
      <c r="AW70" s="51" t="str">
        <f t="shared" si="9"/>
        <v>državna</v>
      </c>
      <c r="AX70" s="51" t="str">
        <f t="shared" si="10"/>
        <v>strukovna</v>
      </c>
      <c r="AY70" s="51" t="str">
        <f t="shared" si="11"/>
        <v>08-071-505</v>
      </c>
    </row>
    <row r="71" spans="1:77" s="3" customFormat="1" ht="13.5" x14ac:dyDescent="0.25">
      <c r="A71" s="153"/>
      <c r="B71" s="153"/>
      <c r="C71" s="151"/>
      <c r="D71" s="151"/>
      <c r="E71" s="156"/>
      <c r="F71" s="149"/>
      <c r="G71" s="14" t="s">
        <v>380</v>
      </c>
      <c r="H71" s="14"/>
      <c r="I71" s="14"/>
      <c r="J71" s="14"/>
      <c r="K71" s="14" t="s">
        <v>232</v>
      </c>
      <c r="L71" s="14">
        <v>25</v>
      </c>
      <c r="M71" s="14">
        <v>12</v>
      </c>
      <c r="N71" s="14">
        <v>3</v>
      </c>
      <c r="O71" s="144"/>
      <c r="P71" s="14"/>
      <c r="Q71" s="14"/>
      <c r="R71" s="14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53"/>
      <c r="AE71" s="145"/>
      <c r="AF71" s="145"/>
      <c r="AG71" s="144"/>
      <c r="AH71" s="144"/>
      <c r="AI71" s="144"/>
      <c r="AJ71" s="158"/>
      <c r="AK71" s="144"/>
      <c r="AL71" s="140"/>
      <c r="AM71" s="23" t="str">
        <f t="shared" si="0"/>
        <v>Ekonomska škola Mije Mirkovića Rijeka</v>
      </c>
      <c r="AN71" s="23" t="str">
        <f t="shared" si="1"/>
        <v>Primorsko-goranska</v>
      </c>
      <c r="AO71" s="23" t="str">
        <f t="shared" si="2"/>
        <v>Rijeka</v>
      </c>
      <c r="AP71" s="23" t="str">
        <f t="shared" si="3"/>
        <v>državna</v>
      </c>
      <c r="AQ71" s="23" t="str">
        <f t="shared" si="4"/>
        <v>strukovna</v>
      </c>
      <c r="AR71" s="1" t="str">
        <f t="shared" si="5"/>
        <v>08-071-505</v>
      </c>
      <c r="AT71" s="51" t="str">
        <f t="shared" si="6"/>
        <v>Ekonomska škola Mije Mirkovića Rijeka</v>
      </c>
      <c r="AU71" s="51" t="str">
        <f t="shared" si="7"/>
        <v>Primorsko-goranska</v>
      </c>
      <c r="AV71" s="51" t="str">
        <f t="shared" si="8"/>
        <v>Rijeka</v>
      </c>
      <c r="AW71" s="51" t="str">
        <f t="shared" si="9"/>
        <v>državna</v>
      </c>
      <c r="AX71" s="51" t="str">
        <f t="shared" si="10"/>
        <v>strukovna</v>
      </c>
      <c r="AY71" s="51" t="str">
        <f t="shared" si="11"/>
        <v>08-071-505</v>
      </c>
    </row>
    <row r="72" spans="1:77" s="3" customFormat="1" ht="13.5" x14ac:dyDescent="0.25">
      <c r="A72" s="153"/>
      <c r="B72" s="153"/>
      <c r="C72" s="151"/>
      <c r="D72" s="151"/>
      <c r="E72" s="156"/>
      <c r="F72" s="149"/>
      <c r="G72" s="14" t="s">
        <v>380</v>
      </c>
      <c r="H72" s="14"/>
      <c r="I72" s="14"/>
      <c r="J72" s="14"/>
      <c r="K72" s="14" t="s">
        <v>236</v>
      </c>
      <c r="L72" s="14">
        <v>26</v>
      </c>
      <c r="M72" s="14">
        <v>13</v>
      </c>
      <c r="N72" s="14">
        <v>2</v>
      </c>
      <c r="O72" s="144"/>
      <c r="P72" s="14"/>
      <c r="Q72" s="14"/>
      <c r="R72" s="14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53"/>
      <c r="AE72" s="145"/>
      <c r="AF72" s="145"/>
      <c r="AG72" s="144"/>
      <c r="AH72" s="144"/>
      <c r="AI72" s="144"/>
      <c r="AJ72" s="158"/>
      <c r="AK72" s="144"/>
      <c r="AL72" s="140"/>
      <c r="AM72" s="23" t="str">
        <f t="shared" si="0"/>
        <v>Ekonomska škola Mije Mirkovića Rijeka</v>
      </c>
      <c r="AN72" s="23" t="str">
        <f t="shared" si="1"/>
        <v>Primorsko-goranska</v>
      </c>
      <c r="AO72" s="23" t="str">
        <f t="shared" si="2"/>
        <v>Rijeka</v>
      </c>
      <c r="AP72" s="23" t="str">
        <f t="shared" si="3"/>
        <v>državna</v>
      </c>
      <c r="AQ72" s="23" t="str">
        <f t="shared" si="4"/>
        <v>strukovna</v>
      </c>
      <c r="AR72" s="1" t="str">
        <f t="shared" si="5"/>
        <v>08-071-505</v>
      </c>
      <c r="AT72" s="51" t="str">
        <f t="shared" si="6"/>
        <v>Ekonomska škola Mije Mirkovića Rijeka</v>
      </c>
      <c r="AU72" s="51" t="str">
        <f t="shared" si="7"/>
        <v>Primorsko-goranska</v>
      </c>
      <c r="AV72" s="51" t="str">
        <f t="shared" si="8"/>
        <v>Rijeka</v>
      </c>
      <c r="AW72" s="51" t="str">
        <f t="shared" si="9"/>
        <v>državna</v>
      </c>
      <c r="AX72" s="51" t="str">
        <f t="shared" si="10"/>
        <v>strukovna</v>
      </c>
      <c r="AY72" s="51" t="str">
        <f t="shared" si="11"/>
        <v>08-071-505</v>
      </c>
    </row>
    <row r="73" spans="1:77" s="3" customFormat="1" ht="13.5" x14ac:dyDescent="0.25">
      <c r="A73" s="153"/>
      <c r="B73" s="153"/>
      <c r="C73" s="151"/>
      <c r="D73" s="151"/>
      <c r="E73" s="156"/>
      <c r="F73" s="149"/>
      <c r="G73" s="14" t="s">
        <v>380</v>
      </c>
      <c r="H73" s="14"/>
      <c r="I73" s="14"/>
      <c r="J73" s="14"/>
      <c r="K73" s="14" t="s">
        <v>237</v>
      </c>
      <c r="L73" s="14">
        <v>25</v>
      </c>
      <c r="M73" s="14">
        <v>12</v>
      </c>
      <c r="N73" s="14">
        <v>2</v>
      </c>
      <c r="O73" s="144"/>
      <c r="P73" s="14"/>
      <c r="Q73" s="14"/>
      <c r="R73" s="14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53"/>
      <c r="AE73" s="145"/>
      <c r="AF73" s="145"/>
      <c r="AG73" s="144"/>
      <c r="AH73" s="144"/>
      <c r="AI73" s="144"/>
      <c r="AJ73" s="158"/>
      <c r="AK73" s="144"/>
      <c r="AL73" s="140"/>
      <c r="AM73" s="23" t="str">
        <f t="shared" si="0"/>
        <v>Ekonomska škola Mije Mirkovića Rijeka</v>
      </c>
      <c r="AN73" s="23" t="str">
        <f t="shared" si="1"/>
        <v>Primorsko-goranska</v>
      </c>
      <c r="AO73" s="23" t="str">
        <f t="shared" si="2"/>
        <v>Rijeka</v>
      </c>
      <c r="AP73" s="23" t="str">
        <f t="shared" si="3"/>
        <v>državna</v>
      </c>
      <c r="AQ73" s="23" t="str">
        <f t="shared" si="4"/>
        <v>strukovna</v>
      </c>
      <c r="AR73" s="1" t="str">
        <f t="shared" si="5"/>
        <v>08-071-505</v>
      </c>
      <c r="AT73" s="51" t="str">
        <f t="shared" si="6"/>
        <v>Ekonomska škola Mije Mirkovića Rijeka</v>
      </c>
      <c r="AU73" s="51" t="str">
        <f t="shared" si="7"/>
        <v>Primorsko-goranska</v>
      </c>
      <c r="AV73" s="51" t="str">
        <f t="shared" si="8"/>
        <v>Rijeka</v>
      </c>
      <c r="AW73" s="51" t="str">
        <f t="shared" si="9"/>
        <v>državna</v>
      </c>
      <c r="AX73" s="51" t="str">
        <f t="shared" si="10"/>
        <v>strukovna</v>
      </c>
      <c r="AY73" s="51" t="str">
        <f t="shared" si="11"/>
        <v>08-071-505</v>
      </c>
    </row>
    <row r="74" spans="1:77" s="3" customFormat="1" ht="13.5" x14ac:dyDescent="0.25">
      <c r="A74" s="153"/>
      <c r="B74" s="153"/>
      <c r="C74" s="151"/>
      <c r="D74" s="151"/>
      <c r="E74" s="156"/>
      <c r="F74" s="149"/>
      <c r="G74" s="14" t="s">
        <v>380</v>
      </c>
      <c r="H74" s="14"/>
      <c r="I74" s="14"/>
      <c r="J74" s="14"/>
      <c r="K74" s="14" t="s">
        <v>238</v>
      </c>
      <c r="L74" s="14">
        <v>30</v>
      </c>
      <c r="M74" s="14">
        <v>15</v>
      </c>
      <c r="N74" s="14">
        <v>2</v>
      </c>
      <c r="O74" s="144"/>
      <c r="P74" s="14"/>
      <c r="Q74" s="14"/>
      <c r="R74" s="14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53"/>
      <c r="AE74" s="145"/>
      <c r="AF74" s="145"/>
      <c r="AG74" s="144"/>
      <c r="AH74" s="144"/>
      <c r="AI74" s="144"/>
      <c r="AJ74" s="158"/>
      <c r="AK74" s="144"/>
      <c r="AL74" s="140"/>
      <c r="AM74" s="23" t="str">
        <f t="shared" si="0"/>
        <v>Ekonomska škola Mije Mirkovića Rijeka</v>
      </c>
      <c r="AN74" s="23" t="str">
        <f t="shared" si="1"/>
        <v>Primorsko-goranska</v>
      </c>
      <c r="AO74" s="23" t="str">
        <f t="shared" si="2"/>
        <v>Rijeka</v>
      </c>
      <c r="AP74" s="23" t="str">
        <f t="shared" si="3"/>
        <v>državna</v>
      </c>
      <c r="AQ74" s="23" t="str">
        <f t="shared" si="4"/>
        <v>strukovna</v>
      </c>
      <c r="AR74" s="1" t="str">
        <f t="shared" si="5"/>
        <v>08-071-505</v>
      </c>
      <c r="AT74" s="51" t="str">
        <f t="shared" si="6"/>
        <v>Ekonomska škola Mije Mirkovića Rijeka</v>
      </c>
      <c r="AU74" s="51" t="str">
        <f t="shared" si="7"/>
        <v>Primorsko-goranska</v>
      </c>
      <c r="AV74" s="51" t="str">
        <f t="shared" si="8"/>
        <v>Rijeka</v>
      </c>
      <c r="AW74" s="51" t="str">
        <f t="shared" si="9"/>
        <v>državna</v>
      </c>
      <c r="AX74" s="51" t="str">
        <f t="shared" si="10"/>
        <v>strukovna</v>
      </c>
      <c r="AY74" s="51" t="str">
        <f t="shared" si="11"/>
        <v>08-071-505</v>
      </c>
    </row>
    <row r="75" spans="1:77" s="3" customFormat="1" ht="13.5" x14ac:dyDescent="0.25">
      <c r="A75" s="153"/>
      <c r="B75" s="153"/>
      <c r="C75" s="151"/>
      <c r="D75" s="151"/>
      <c r="E75" s="156"/>
      <c r="F75" s="149"/>
      <c r="G75" s="14" t="s">
        <v>380</v>
      </c>
      <c r="H75" s="14"/>
      <c r="I75" s="14"/>
      <c r="J75" s="14"/>
      <c r="K75" s="14" t="s">
        <v>243</v>
      </c>
      <c r="L75" s="14">
        <v>26</v>
      </c>
      <c r="M75" s="14">
        <v>13</v>
      </c>
      <c r="N75" s="14">
        <v>3</v>
      </c>
      <c r="O75" s="144"/>
      <c r="P75" s="14"/>
      <c r="Q75" s="14"/>
      <c r="R75" s="14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53"/>
      <c r="AE75" s="145"/>
      <c r="AF75" s="145"/>
      <c r="AG75" s="144"/>
      <c r="AH75" s="144"/>
      <c r="AI75" s="144"/>
      <c r="AJ75" s="158"/>
      <c r="AK75" s="144"/>
      <c r="AL75" s="140"/>
      <c r="AM75" s="23"/>
      <c r="AN75" s="23"/>
      <c r="AO75" s="23"/>
      <c r="AP75" s="23"/>
      <c r="AQ75" s="23"/>
      <c r="AR75" s="1"/>
      <c r="AT75" s="51"/>
      <c r="AU75" s="51"/>
      <c r="AV75" s="51"/>
      <c r="AW75" s="51"/>
      <c r="AX75" s="51"/>
      <c r="AY75" s="51"/>
    </row>
    <row r="76" spans="1:77" s="3" customFormat="1" ht="27" x14ac:dyDescent="0.25">
      <c r="A76" s="153"/>
      <c r="B76" s="153"/>
      <c r="C76" s="151"/>
      <c r="D76" s="151"/>
      <c r="E76" s="156"/>
      <c r="F76" s="149"/>
      <c r="G76" s="14" t="s">
        <v>423</v>
      </c>
      <c r="H76" s="14"/>
      <c r="I76" s="14"/>
      <c r="J76" s="14"/>
      <c r="K76" s="14" t="s">
        <v>238</v>
      </c>
      <c r="L76" s="14">
        <v>23</v>
      </c>
      <c r="M76" s="14">
        <v>12</v>
      </c>
      <c r="N76" s="14">
        <v>2</v>
      </c>
      <c r="O76" s="144"/>
      <c r="P76" s="14"/>
      <c r="Q76" s="14"/>
      <c r="R76" s="14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53"/>
      <c r="AE76" s="145"/>
      <c r="AF76" s="145"/>
      <c r="AG76" s="144"/>
      <c r="AH76" s="144"/>
      <c r="AI76" s="144"/>
      <c r="AJ76" s="158"/>
      <c r="AK76" s="144"/>
      <c r="AL76" s="140"/>
      <c r="AM76" s="23"/>
      <c r="AN76" s="23"/>
      <c r="AO76" s="23"/>
      <c r="AP76" s="23"/>
      <c r="AQ76" s="23"/>
      <c r="AR76" s="1"/>
      <c r="AT76" s="51"/>
      <c r="AU76" s="51"/>
      <c r="AV76" s="51"/>
      <c r="AW76" s="51"/>
      <c r="AX76" s="51"/>
      <c r="AY76" s="51"/>
    </row>
    <row r="77" spans="1:77" s="3" customFormat="1" ht="13.5" x14ac:dyDescent="0.25">
      <c r="A77" s="152" t="s">
        <v>264</v>
      </c>
      <c r="B77" s="152" t="s">
        <v>316</v>
      </c>
      <c r="C77" s="151" t="s">
        <v>16</v>
      </c>
      <c r="D77" s="151">
        <v>1</v>
      </c>
      <c r="E77" s="156">
        <v>22</v>
      </c>
      <c r="F77" s="148" t="s">
        <v>143</v>
      </c>
      <c r="G77" s="14" t="s">
        <v>352</v>
      </c>
      <c r="H77" s="14"/>
      <c r="I77" s="14"/>
      <c r="J77" s="14"/>
      <c r="K77" s="14" t="s">
        <v>221</v>
      </c>
      <c r="L77" s="14">
        <v>26</v>
      </c>
      <c r="M77" s="14"/>
      <c r="N77" s="14">
        <v>4</v>
      </c>
      <c r="O77" s="144">
        <f>SUM(N77:N84)</f>
        <v>20</v>
      </c>
      <c r="P77" s="14"/>
      <c r="Q77" s="14"/>
      <c r="R77" s="14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52"/>
      <c r="AE77" s="145"/>
      <c r="AF77" s="145"/>
      <c r="AG77" s="144">
        <f>SUM(P77:AF84)</f>
        <v>2</v>
      </c>
      <c r="AH77" s="144">
        <f>SUM(AG77,O77)</f>
        <v>22</v>
      </c>
      <c r="AI77" s="144">
        <f>SUM(AH77-E77)</f>
        <v>0</v>
      </c>
      <c r="AJ77" s="157">
        <v>18</v>
      </c>
      <c r="AK77" s="144">
        <f>SUM(AH77,AJ77)-AI77</f>
        <v>40</v>
      </c>
      <c r="AL77" s="140"/>
      <c r="AM77" s="23" t="str">
        <f t="shared" si="0"/>
        <v>Ekonomska škola Mije Mirkovića Rijeka</v>
      </c>
      <c r="AN77" s="23" t="str">
        <f t="shared" si="1"/>
        <v>Primorsko-goranska</v>
      </c>
      <c r="AO77" s="23" t="str">
        <f t="shared" si="2"/>
        <v>Rijeka</v>
      </c>
      <c r="AP77" s="23" t="str">
        <f t="shared" si="3"/>
        <v>državna</v>
      </c>
      <c r="AQ77" s="23" t="str">
        <f t="shared" si="4"/>
        <v>strukovna</v>
      </c>
      <c r="AR77" s="1" t="str">
        <f t="shared" si="5"/>
        <v>08-071-505</v>
      </c>
      <c r="AT77" s="51" t="str">
        <f t="shared" si="6"/>
        <v>Ekonomska škola Mije Mirkovića Rijeka</v>
      </c>
      <c r="AU77" s="51" t="str">
        <f t="shared" si="7"/>
        <v>Primorsko-goranska</v>
      </c>
      <c r="AV77" s="51" t="str">
        <f t="shared" si="8"/>
        <v>Rijeka</v>
      </c>
      <c r="AW77" s="51" t="str">
        <f t="shared" si="9"/>
        <v>državna</v>
      </c>
      <c r="AX77" s="51" t="str">
        <f t="shared" si="10"/>
        <v>strukovna</v>
      </c>
      <c r="AY77" s="51" t="str">
        <f t="shared" si="11"/>
        <v>08-071-505</v>
      </c>
      <c r="BY77" s="7"/>
    </row>
    <row r="78" spans="1:77" s="3" customFormat="1" ht="27" x14ac:dyDescent="0.25">
      <c r="A78" s="153"/>
      <c r="B78" s="153"/>
      <c r="C78" s="151"/>
      <c r="D78" s="151"/>
      <c r="E78" s="156"/>
      <c r="F78" s="149"/>
      <c r="G78" s="14" t="s">
        <v>353</v>
      </c>
      <c r="H78" s="14"/>
      <c r="I78" s="14"/>
      <c r="J78" s="14"/>
      <c r="K78" s="14" t="s">
        <v>255</v>
      </c>
      <c r="L78" s="14">
        <v>3</v>
      </c>
      <c r="M78" s="14"/>
      <c r="N78" s="14">
        <v>6</v>
      </c>
      <c r="O78" s="144"/>
      <c r="P78" s="14"/>
      <c r="Q78" s="14"/>
      <c r="R78" s="14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53"/>
      <c r="AE78" s="145"/>
      <c r="AF78" s="145"/>
      <c r="AG78" s="144"/>
      <c r="AH78" s="144"/>
      <c r="AI78" s="144"/>
      <c r="AJ78" s="158"/>
      <c r="AK78" s="144"/>
      <c r="AL78" s="140"/>
      <c r="AM78" s="23" t="str">
        <f t="shared" ref="AM78:AM149" si="12">NazivSkole</f>
        <v>Ekonomska škola Mije Mirkovića Rijeka</v>
      </c>
      <c r="AN78" s="23" t="str">
        <f t="shared" ref="AN78:AN149" si="13">Zupanija</f>
        <v>Primorsko-goranska</v>
      </c>
      <c r="AO78" s="23" t="str">
        <f t="shared" ref="AO78:AO149" si="14">GradMjesto</f>
        <v>Rijeka</v>
      </c>
      <c r="AP78" s="23" t="str">
        <f t="shared" ref="AP78:AP149" si="15">Osnivac</f>
        <v>državna</v>
      </c>
      <c r="AQ78" s="23" t="str">
        <f t="shared" ref="AQ78:AQ149" si="16">VrstaSkole</f>
        <v>strukovna</v>
      </c>
      <c r="AR78" s="1" t="str">
        <f t="shared" ref="AR78:AR149" si="17">SifraSkole</f>
        <v>08-071-505</v>
      </c>
      <c r="AT78" s="51" t="str">
        <f t="shared" ref="AT78:AT149" si="18">NazivSkole</f>
        <v>Ekonomska škola Mije Mirkovića Rijeka</v>
      </c>
      <c r="AU78" s="51" t="str">
        <f t="shared" ref="AU78:AU149" si="19">Zupanija</f>
        <v>Primorsko-goranska</v>
      </c>
      <c r="AV78" s="51" t="str">
        <f t="shared" ref="AV78:AV149" si="20">GradMjesto</f>
        <v>Rijeka</v>
      </c>
      <c r="AW78" s="51" t="str">
        <f t="shared" ref="AW78:AW149" si="21">Osnivac</f>
        <v>državna</v>
      </c>
      <c r="AX78" s="51" t="str">
        <f t="shared" ref="AX78:AX149" si="22">VrstaSkole</f>
        <v>strukovna</v>
      </c>
      <c r="AY78" s="51" t="str">
        <f t="shared" ref="AY78:AY149" si="23">SifraSkole</f>
        <v>08-071-505</v>
      </c>
    </row>
    <row r="79" spans="1:77" s="3" customFormat="1" ht="13.5" x14ac:dyDescent="0.25">
      <c r="A79" s="153"/>
      <c r="B79" s="153"/>
      <c r="C79" s="151"/>
      <c r="D79" s="151"/>
      <c r="E79" s="156"/>
      <c r="F79" s="149"/>
      <c r="G79" s="14" t="s">
        <v>354</v>
      </c>
      <c r="H79" s="14"/>
      <c r="I79" s="14"/>
      <c r="J79" s="14"/>
      <c r="K79" s="14" t="s">
        <v>221</v>
      </c>
      <c r="L79" s="14">
        <v>26</v>
      </c>
      <c r="M79" s="14">
        <v>13</v>
      </c>
      <c r="N79" s="14">
        <v>2</v>
      </c>
      <c r="O79" s="144"/>
      <c r="P79" s="14"/>
      <c r="Q79" s="14"/>
      <c r="R79" s="14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53"/>
      <c r="AE79" s="145"/>
      <c r="AF79" s="145"/>
      <c r="AG79" s="144"/>
      <c r="AH79" s="144"/>
      <c r="AI79" s="144"/>
      <c r="AJ79" s="158"/>
      <c r="AK79" s="144"/>
      <c r="AL79" s="140"/>
      <c r="AM79" s="23"/>
      <c r="AN79" s="23"/>
      <c r="AO79" s="23"/>
      <c r="AP79" s="23"/>
      <c r="AQ79" s="23"/>
      <c r="AR79" s="1"/>
      <c r="AT79" s="51"/>
      <c r="AU79" s="51"/>
      <c r="AV79" s="51"/>
      <c r="AW79" s="51"/>
      <c r="AX79" s="51"/>
      <c r="AY79" s="51"/>
    </row>
    <row r="80" spans="1:77" s="3" customFormat="1" ht="13.5" x14ac:dyDescent="0.25">
      <c r="A80" s="153"/>
      <c r="B80" s="153"/>
      <c r="C80" s="151"/>
      <c r="D80" s="151"/>
      <c r="E80" s="156"/>
      <c r="F80" s="149"/>
      <c r="G80" s="14" t="s">
        <v>354</v>
      </c>
      <c r="H80" s="14"/>
      <c r="I80" s="14"/>
      <c r="J80" s="14"/>
      <c r="K80" s="14" t="s">
        <v>225</v>
      </c>
      <c r="L80" s="14">
        <v>19</v>
      </c>
      <c r="M80" s="14">
        <v>10</v>
      </c>
      <c r="N80" s="14">
        <v>2</v>
      </c>
      <c r="O80" s="144"/>
      <c r="P80" s="14"/>
      <c r="Q80" s="14"/>
      <c r="R80" s="14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53"/>
      <c r="AE80" s="145"/>
      <c r="AF80" s="145"/>
      <c r="AG80" s="144"/>
      <c r="AH80" s="144"/>
      <c r="AI80" s="144"/>
      <c r="AJ80" s="158"/>
      <c r="AK80" s="144"/>
      <c r="AL80" s="140"/>
      <c r="AM80" s="23"/>
      <c r="AN80" s="23"/>
      <c r="AO80" s="23"/>
      <c r="AP80" s="23"/>
      <c r="AQ80" s="23"/>
      <c r="AR80" s="1"/>
      <c r="AT80" s="51"/>
      <c r="AU80" s="51"/>
      <c r="AV80" s="51"/>
      <c r="AW80" s="51"/>
      <c r="AX80" s="51"/>
      <c r="AY80" s="51"/>
    </row>
    <row r="81" spans="1:77" s="3" customFormat="1" ht="13.5" x14ac:dyDescent="0.25">
      <c r="A81" s="153"/>
      <c r="B81" s="153"/>
      <c r="C81" s="151"/>
      <c r="D81" s="151"/>
      <c r="E81" s="156"/>
      <c r="F81" s="149"/>
      <c r="G81" s="14" t="s">
        <v>354</v>
      </c>
      <c r="H81" s="14"/>
      <c r="I81" s="14"/>
      <c r="J81" s="14"/>
      <c r="K81" s="14" t="s">
        <v>229</v>
      </c>
      <c r="L81" s="14">
        <v>28</v>
      </c>
      <c r="M81" s="14">
        <v>14</v>
      </c>
      <c r="N81" s="14">
        <v>2</v>
      </c>
      <c r="O81" s="144"/>
      <c r="P81" s="14"/>
      <c r="Q81" s="14"/>
      <c r="R81" s="14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53"/>
      <c r="AE81" s="145"/>
      <c r="AF81" s="145"/>
      <c r="AG81" s="144"/>
      <c r="AH81" s="144"/>
      <c r="AI81" s="144"/>
      <c r="AJ81" s="158"/>
      <c r="AK81" s="144"/>
      <c r="AL81" s="140"/>
      <c r="AM81" s="23"/>
      <c r="AN81" s="23"/>
      <c r="AO81" s="23"/>
      <c r="AP81" s="23"/>
      <c r="AQ81" s="23"/>
      <c r="AR81" s="1"/>
      <c r="AT81" s="51"/>
      <c r="AU81" s="51"/>
      <c r="AV81" s="51"/>
      <c r="AW81" s="51"/>
      <c r="AX81" s="51"/>
      <c r="AY81" s="51"/>
    </row>
    <row r="82" spans="1:77" s="3" customFormat="1" ht="13.5" x14ac:dyDescent="0.25">
      <c r="A82" s="153"/>
      <c r="B82" s="153"/>
      <c r="C82" s="151"/>
      <c r="D82" s="151"/>
      <c r="E82" s="156"/>
      <c r="F82" s="149"/>
      <c r="G82" s="14" t="s">
        <v>354</v>
      </c>
      <c r="H82" s="14"/>
      <c r="I82" s="14"/>
      <c r="J82" s="14"/>
      <c r="K82" s="14" t="s">
        <v>230</v>
      </c>
      <c r="L82" s="14">
        <v>23</v>
      </c>
      <c r="M82" s="14">
        <v>12</v>
      </c>
      <c r="N82" s="14">
        <v>2</v>
      </c>
      <c r="O82" s="144"/>
      <c r="P82" s="14"/>
      <c r="Q82" s="14"/>
      <c r="R82" s="14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53"/>
      <c r="AE82" s="145"/>
      <c r="AF82" s="145"/>
      <c r="AG82" s="144"/>
      <c r="AH82" s="144"/>
      <c r="AI82" s="144"/>
      <c r="AJ82" s="158"/>
      <c r="AK82" s="144"/>
      <c r="AL82" s="140"/>
      <c r="AM82" s="23" t="str">
        <f t="shared" si="12"/>
        <v>Ekonomska škola Mije Mirkovića Rijeka</v>
      </c>
      <c r="AN82" s="23" t="str">
        <f t="shared" si="13"/>
        <v>Primorsko-goranska</v>
      </c>
      <c r="AO82" s="23" t="str">
        <f t="shared" si="14"/>
        <v>Rijeka</v>
      </c>
      <c r="AP82" s="23" t="str">
        <f t="shared" si="15"/>
        <v>državna</v>
      </c>
      <c r="AQ82" s="23" t="str">
        <f t="shared" si="16"/>
        <v>strukovna</v>
      </c>
      <c r="AR82" s="1" t="str">
        <f t="shared" si="17"/>
        <v>08-071-505</v>
      </c>
      <c r="AT82" s="51" t="str">
        <f t="shared" si="18"/>
        <v>Ekonomska škola Mije Mirkovića Rijeka</v>
      </c>
      <c r="AU82" s="51" t="str">
        <f t="shared" si="19"/>
        <v>Primorsko-goranska</v>
      </c>
      <c r="AV82" s="51" t="str">
        <f t="shared" si="20"/>
        <v>Rijeka</v>
      </c>
      <c r="AW82" s="51" t="str">
        <f t="shared" si="21"/>
        <v>državna</v>
      </c>
      <c r="AX82" s="51" t="str">
        <f t="shared" si="22"/>
        <v>strukovna</v>
      </c>
      <c r="AY82" s="51" t="str">
        <f t="shared" si="23"/>
        <v>08-071-505</v>
      </c>
    </row>
    <row r="83" spans="1:77" s="3" customFormat="1" ht="27" x14ac:dyDescent="0.25">
      <c r="A83" s="153"/>
      <c r="B83" s="153"/>
      <c r="C83" s="151"/>
      <c r="D83" s="151"/>
      <c r="E83" s="156"/>
      <c r="F83" s="149"/>
      <c r="G83" s="14" t="s">
        <v>355</v>
      </c>
      <c r="H83" s="14"/>
      <c r="I83" s="14"/>
      <c r="J83" s="14"/>
      <c r="K83" s="14" t="s">
        <v>256</v>
      </c>
      <c r="L83" s="14">
        <v>6</v>
      </c>
      <c r="M83" s="14"/>
      <c r="N83" s="14">
        <v>2</v>
      </c>
      <c r="O83" s="144"/>
      <c r="P83" s="14"/>
      <c r="Q83" s="14"/>
      <c r="R83" s="14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53"/>
      <c r="AE83" s="145"/>
      <c r="AF83" s="145"/>
      <c r="AG83" s="144"/>
      <c r="AH83" s="144"/>
      <c r="AI83" s="144"/>
      <c r="AJ83" s="158"/>
      <c r="AK83" s="144"/>
      <c r="AL83" s="140"/>
      <c r="AM83" s="23" t="str">
        <f t="shared" si="12"/>
        <v>Ekonomska škola Mije Mirkovića Rijeka</v>
      </c>
      <c r="AN83" s="23" t="str">
        <f t="shared" si="13"/>
        <v>Primorsko-goranska</v>
      </c>
      <c r="AO83" s="23" t="str">
        <f t="shared" si="14"/>
        <v>Rijeka</v>
      </c>
      <c r="AP83" s="23" t="str">
        <f t="shared" si="15"/>
        <v>državna</v>
      </c>
      <c r="AQ83" s="23" t="str">
        <f t="shared" si="16"/>
        <v>strukovna</v>
      </c>
      <c r="AR83" s="1" t="str">
        <f t="shared" si="17"/>
        <v>08-071-505</v>
      </c>
      <c r="AT83" s="51" t="str">
        <f t="shared" si="18"/>
        <v>Ekonomska škola Mije Mirkovića Rijeka</v>
      </c>
      <c r="AU83" s="51" t="str">
        <f t="shared" si="19"/>
        <v>Primorsko-goranska</v>
      </c>
      <c r="AV83" s="51" t="str">
        <f t="shared" si="20"/>
        <v>Rijeka</v>
      </c>
      <c r="AW83" s="51" t="str">
        <f t="shared" si="21"/>
        <v>državna</v>
      </c>
      <c r="AX83" s="51" t="str">
        <f t="shared" si="22"/>
        <v>strukovna</v>
      </c>
      <c r="AY83" s="51" t="str">
        <f t="shared" si="23"/>
        <v>08-071-505</v>
      </c>
    </row>
    <row r="84" spans="1:77" s="3" customFormat="1" ht="13.5" x14ac:dyDescent="0.25">
      <c r="A84" s="153"/>
      <c r="B84" s="153"/>
      <c r="C84" s="151"/>
      <c r="D84" s="151"/>
      <c r="E84" s="156"/>
      <c r="F84" s="149"/>
      <c r="G84" s="14" t="s">
        <v>402</v>
      </c>
      <c r="H84" s="14"/>
      <c r="I84" s="14"/>
      <c r="J84" s="14"/>
      <c r="K84" s="14" t="s">
        <v>255</v>
      </c>
      <c r="L84" s="14">
        <v>3</v>
      </c>
      <c r="M84" s="14"/>
      <c r="N84" s="14"/>
      <c r="O84" s="144"/>
      <c r="P84" s="14"/>
      <c r="Q84" s="14"/>
      <c r="R84" s="14">
        <v>2</v>
      </c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53"/>
      <c r="AE84" s="145"/>
      <c r="AF84" s="145"/>
      <c r="AG84" s="144"/>
      <c r="AH84" s="144"/>
      <c r="AI84" s="144"/>
      <c r="AJ84" s="158"/>
      <c r="AK84" s="144"/>
      <c r="AL84" s="140"/>
      <c r="AM84" s="23" t="str">
        <f t="shared" si="12"/>
        <v>Ekonomska škola Mije Mirkovića Rijeka</v>
      </c>
      <c r="AN84" s="23" t="str">
        <f t="shared" si="13"/>
        <v>Primorsko-goranska</v>
      </c>
      <c r="AO84" s="23" t="str">
        <f t="shared" si="14"/>
        <v>Rijeka</v>
      </c>
      <c r="AP84" s="23" t="str">
        <f t="shared" si="15"/>
        <v>državna</v>
      </c>
      <c r="AQ84" s="23" t="str">
        <f t="shared" si="16"/>
        <v>strukovna</v>
      </c>
      <c r="AR84" s="1" t="str">
        <f t="shared" si="17"/>
        <v>08-071-505</v>
      </c>
      <c r="AT84" s="51" t="str">
        <f t="shared" si="18"/>
        <v>Ekonomska škola Mije Mirkovića Rijeka</v>
      </c>
      <c r="AU84" s="51" t="str">
        <f t="shared" si="19"/>
        <v>Primorsko-goranska</v>
      </c>
      <c r="AV84" s="51" t="str">
        <f t="shared" si="20"/>
        <v>Rijeka</v>
      </c>
      <c r="AW84" s="51" t="str">
        <f t="shared" si="21"/>
        <v>državna</v>
      </c>
      <c r="AX84" s="51" t="str">
        <f t="shared" si="22"/>
        <v>strukovna</v>
      </c>
      <c r="AY84" s="51" t="str">
        <f t="shared" si="23"/>
        <v>08-071-505</v>
      </c>
    </row>
    <row r="85" spans="1:77" s="3" customFormat="1" ht="13.5" x14ac:dyDescent="0.25">
      <c r="A85" s="152" t="s">
        <v>265</v>
      </c>
      <c r="B85" s="152" t="s">
        <v>322</v>
      </c>
      <c r="C85" s="151" t="s">
        <v>16</v>
      </c>
      <c r="D85" s="151">
        <v>1</v>
      </c>
      <c r="E85" s="156">
        <v>21</v>
      </c>
      <c r="F85" s="148" t="s">
        <v>147</v>
      </c>
      <c r="G85" s="14" t="s">
        <v>397</v>
      </c>
      <c r="H85" s="14"/>
      <c r="I85" s="14"/>
      <c r="J85" s="14"/>
      <c r="K85" s="14" t="s">
        <v>221</v>
      </c>
      <c r="L85" s="14">
        <v>26</v>
      </c>
      <c r="M85" s="14">
        <v>21</v>
      </c>
      <c r="N85" s="14">
        <v>3</v>
      </c>
      <c r="O85" s="144">
        <f>SUM(N85:N95)</f>
        <v>20</v>
      </c>
      <c r="P85" s="14"/>
      <c r="Q85" s="14"/>
      <c r="R85" s="14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52"/>
      <c r="AE85" s="145"/>
      <c r="AF85" s="145"/>
      <c r="AG85" s="144">
        <f>SUM(P85:AF95)</f>
        <v>1</v>
      </c>
      <c r="AH85" s="144">
        <f>SUM(AG85,O85)</f>
        <v>21</v>
      </c>
      <c r="AI85" s="144">
        <f>SUM(AH85-E85)</f>
        <v>0</v>
      </c>
      <c r="AJ85" s="157">
        <v>19</v>
      </c>
      <c r="AK85" s="144">
        <f>SUM(AH85,AJ85)-AI85</f>
        <v>40</v>
      </c>
      <c r="AL85" s="140"/>
      <c r="AM85" s="23" t="str">
        <f t="shared" si="12"/>
        <v>Ekonomska škola Mije Mirkovića Rijeka</v>
      </c>
      <c r="AN85" s="23" t="str">
        <f t="shared" si="13"/>
        <v>Primorsko-goranska</v>
      </c>
      <c r="AO85" s="23" t="str">
        <f t="shared" si="14"/>
        <v>Rijeka</v>
      </c>
      <c r="AP85" s="23" t="str">
        <f t="shared" si="15"/>
        <v>državna</v>
      </c>
      <c r="AQ85" s="23" t="str">
        <f t="shared" si="16"/>
        <v>strukovna</v>
      </c>
      <c r="AR85" s="1" t="str">
        <f t="shared" si="17"/>
        <v>08-071-505</v>
      </c>
      <c r="AT85" s="51" t="str">
        <f t="shared" si="18"/>
        <v>Ekonomska škola Mije Mirkovića Rijeka</v>
      </c>
      <c r="AU85" s="51" t="str">
        <f t="shared" si="19"/>
        <v>Primorsko-goranska</v>
      </c>
      <c r="AV85" s="51" t="str">
        <f t="shared" si="20"/>
        <v>Rijeka</v>
      </c>
      <c r="AW85" s="51" t="str">
        <f t="shared" si="21"/>
        <v>državna</v>
      </c>
      <c r="AX85" s="51" t="str">
        <f t="shared" si="22"/>
        <v>strukovna</v>
      </c>
      <c r="AY85" s="51" t="str">
        <f t="shared" si="23"/>
        <v>08-071-505</v>
      </c>
      <c r="BY85" s="7"/>
    </row>
    <row r="86" spans="1:77" s="3" customFormat="1" ht="13.5" x14ac:dyDescent="0.25">
      <c r="A86" s="153"/>
      <c r="B86" s="153"/>
      <c r="C86" s="151"/>
      <c r="D86" s="151"/>
      <c r="E86" s="156"/>
      <c r="F86" s="149"/>
      <c r="G86" s="14" t="s">
        <v>397</v>
      </c>
      <c r="H86" s="14"/>
      <c r="I86" s="14"/>
      <c r="J86" s="14"/>
      <c r="K86" s="14" t="s">
        <v>229</v>
      </c>
      <c r="L86" s="14">
        <v>28</v>
      </c>
      <c r="M86" s="14">
        <v>28</v>
      </c>
      <c r="N86" s="14">
        <v>3</v>
      </c>
      <c r="O86" s="144"/>
      <c r="P86" s="14"/>
      <c r="Q86" s="14"/>
      <c r="R86" s="14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53"/>
      <c r="AE86" s="145"/>
      <c r="AF86" s="145"/>
      <c r="AG86" s="144"/>
      <c r="AH86" s="144"/>
      <c r="AI86" s="144"/>
      <c r="AJ86" s="158"/>
      <c r="AK86" s="144"/>
      <c r="AL86" s="140"/>
      <c r="AM86" s="23" t="str">
        <f t="shared" si="12"/>
        <v>Ekonomska škola Mije Mirkovića Rijeka</v>
      </c>
      <c r="AN86" s="23" t="str">
        <f t="shared" si="13"/>
        <v>Primorsko-goranska</v>
      </c>
      <c r="AO86" s="23" t="str">
        <f t="shared" si="14"/>
        <v>Rijeka</v>
      </c>
      <c r="AP86" s="23" t="str">
        <f t="shared" si="15"/>
        <v>državna</v>
      </c>
      <c r="AQ86" s="23" t="str">
        <f t="shared" si="16"/>
        <v>strukovna</v>
      </c>
      <c r="AR86" s="1" t="str">
        <f t="shared" si="17"/>
        <v>08-071-505</v>
      </c>
      <c r="AT86" s="51" t="str">
        <f t="shared" si="18"/>
        <v>Ekonomska škola Mije Mirkovića Rijeka</v>
      </c>
      <c r="AU86" s="51" t="str">
        <f t="shared" si="19"/>
        <v>Primorsko-goranska</v>
      </c>
      <c r="AV86" s="51" t="str">
        <f t="shared" si="20"/>
        <v>Rijeka</v>
      </c>
      <c r="AW86" s="51" t="str">
        <f t="shared" si="21"/>
        <v>državna</v>
      </c>
      <c r="AX86" s="51" t="str">
        <f t="shared" si="22"/>
        <v>strukovna</v>
      </c>
      <c r="AY86" s="51" t="str">
        <f t="shared" si="23"/>
        <v>08-071-505</v>
      </c>
    </row>
    <row r="87" spans="1:77" s="3" customFormat="1" ht="13.5" x14ac:dyDescent="0.25">
      <c r="A87" s="153"/>
      <c r="B87" s="153"/>
      <c r="C87" s="151"/>
      <c r="D87" s="151"/>
      <c r="E87" s="156"/>
      <c r="F87" s="149"/>
      <c r="G87" s="14" t="s">
        <v>397</v>
      </c>
      <c r="H87" s="14"/>
      <c r="I87" s="14"/>
      <c r="J87" s="14"/>
      <c r="K87" s="14" t="s">
        <v>235</v>
      </c>
      <c r="L87" s="14">
        <v>26</v>
      </c>
      <c r="M87" s="14">
        <v>23</v>
      </c>
      <c r="N87" s="14">
        <v>3</v>
      </c>
      <c r="O87" s="144"/>
      <c r="P87" s="14"/>
      <c r="Q87" s="14"/>
      <c r="R87" s="14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53"/>
      <c r="AE87" s="145"/>
      <c r="AF87" s="145"/>
      <c r="AG87" s="144"/>
      <c r="AH87" s="144"/>
      <c r="AI87" s="144"/>
      <c r="AJ87" s="158"/>
      <c r="AK87" s="144"/>
      <c r="AL87" s="140"/>
      <c r="AM87" s="23" t="str">
        <f t="shared" si="12"/>
        <v>Ekonomska škola Mije Mirkovića Rijeka</v>
      </c>
      <c r="AN87" s="23" t="str">
        <f t="shared" si="13"/>
        <v>Primorsko-goranska</v>
      </c>
      <c r="AO87" s="23" t="str">
        <f t="shared" si="14"/>
        <v>Rijeka</v>
      </c>
      <c r="AP87" s="23" t="str">
        <f t="shared" si="15"/>
        <v>državna</v>
      </c>
      <c r="AQ87" s="23" t="str">
        <f t="shared" si="16"/>
        <v>strukovna</v>
      </c>
      <c r="AR87" s="1" t="str">
        <f t="shared" si="17"/>
        <v>08-071-505</v>
      </c>
      <c r="AT87" s="51" t="str">
        <f t="shared" si="18"/>
        <v>Ekonomska škola Mije Mirkovića Rijeka</v>
      </c>
      <c r="AU87" s="51" t="str">
        <f t="shared" si="19"/>
        <v>Primorsko-goranska</v>
      </c>
      <c r="AV87" s="51" t="str">
        <f t="shared" si="20"/>
        <v>Rijeka</v>
      </c>
      <c r="AW87" s="51" t="str">
        <f t="shared" si="21"/>
        <v>državna</v>
      </c>
      <c r="AX87" s="51" t="str">
        <f t="shared" si="22"/>
        <v>strukovna</v>
      </c>
      <c r="AY87" s="51" t="str">
        <f t="shared" si="23"/>
        <v>08-071-505</v>
      </c>
    </row>
    <row r="88" spans="1:77" s="3" customFormat="1" ht="13.5" x14ac:dyDescent="0.25">
      <c r="A88" s="153"/>
      <c r="B88" s="153"/>
      <c r="C88" s="151"/>
      <c r="D88" s="151"/>
      <c r="E88" s="156"/>
      <c r="F88" s="149"/>
      <c r="G88" s="14" t="s">
        <v>398</v>
      </c>
      <c r="H88" s="14"/>
      <c r="I88" s="14"/>
      <c r="J88" s="14"/>
      <c r="K88" s="14" t="s">
        <v>233</v>
      </c>
      <c r="L88" s="14">
        <v>26</v>
      </c>
      <c r="M88" s="14">
        <v>11</v>
      </c>
      <c r="N88" s="14">
        <v>2</v>
      </c>
      <c r="O88" s="144"/>
      <c r="P88" s="14"/>
      <c r="Q88" s="14"/>
      <c r="R88" s="14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53"/>
      <c r="AE88" s="145"/>
      <c r="AF88" s="145"/>
      <c r="AG88" s="144"/>
      <c r="AH88" s="144"/>
      <c r="AI88" s="144"/>
      <c r="AJ88" s="158"/>
      <c r="AK88" s="144"/>
      <c r="AL88" s="140"/>
      <c r="AM88" s="23" t="str">
        <f t="shared" si="12"/>
        <v>Ekonomska škola Mije Mirkovića Rijeka</v>
      </c>
      <c r="AN88" s="23" t="str">
        <f t="shared" si="13"/>
        <v>Primorsko-goranska</v>
      </c>
      <c r="AO88" s="23" t="str">
        <f t="shared" si="14"/>
        <v>Rijeka</v>
      </c>
      <c r="AP88" s="23" t="str">
        <f t="shared" si="15"/>
        <v>državna</v>
      </c>
      <c r="AQ88" s="23" t="str">
        <f t="shared" si="16"/>
        <v>strukovna</v>
      </c>
      <c r="AR88" s="1" t="str">
        <f t="shared" si="17"/>
        <v>08-071-505</v>
      </c>
      <c r="AT88" s="51" t="str">
        <f t="shared" si="18"/>
        <v>Ekonomska škola Mije Mirkovića Rijeka</v>
      </c>
      <c r="AU88" s="51" t="str">
        <f t="shared" si="19"/>
        <v>Primorsko-goranska</v>
      </c>
      <c r="AV88" s="51" t="str">
        <f t="shared" si="20"/>
        <v>Rijeka</v>
      </c>
      <c r="AW88" s="51" t="str">
        <f t="shared" si="21"/>
        <v>državna</v>
      </c>
      <c r="AX88" s="51" t="str">
        <f t="shared" si="22"/>
        <v>strukovna</v>
      </c>
      <c r="AY88" s="51" t="str">
        <f t="shared" si="23"/>
        <v>08-071-505</v>
      </c>
    </row>
    <row r="89" spans="1:77" s="3" customFormat="1" ht="13.5" x14ac:dyDescent="0.25">
      <c r="A89" s="153"/>
      <c r="B89" s="153"/>
      <c r="C89" s="151"/>
      <c r="D89" s="151"/>
      <c r="E89" s="156"/>
      <c r="F89" s="149"/>
      <c r="G89" s="14" t="s">
        <v>398</v>
      </c>
      <c r="H89" s="14"/>
      <c r="I89" s="14"/>
      <c r="J89" s="14"/>
      <c r="K89" s="14" t="s">
        <v>246</v>
      </c>
      <c r="L89" s="14">
        <v>2</v>
      </c>
      <c r="M89" s="14">
        <v>2</v>
      </c>
      <c r="N89" s="14">
        <v>1</v>
      </c>
      <c r="O89" s="144"/>
      <c r="P89" s="14"/>
      <c r="Q89" s="14"/>
      <c r="R89" s="14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53"/>
      <c r="AE89" s="145"/>
      <c r="AF89" s="145"/>
      <c r="AG89" s="144"/>
      <c r="AH89" s="144"/>
      <c r="AI89" s="144"/>
      <c r="AJ89" s="158"/>
      <c r="AK89" s="144"/>
      <c r="AL89" s="140"/>
      <c r="AM89" s="23" t="str">
        <f t="shared" si="12"/>
        <v>Ekonomska škola Mije Mirkovića Rijeka</v>
      </c>
      <c r="AN89" s="23" t="str">
        <f t="shared" si="13"/>
        <v>Primorsko-goranska</v>
      </c>
      <c r="AO89" s="23" t="str">
        <f t="shared" si="14"/>
        <v>Rijeka</v>
      </c>
      <c r="AP89" s="23" t="str">
        <f t="shared" si="15"/>
        <v>državna</v>
      </c>
      <c r="AQ89" s="23" t="str">
        <f t="shared" si="16"/>
        <v>strukovna</v>
      </c>
      <c r="AR89" s="1" t="str">
        <f t="shared" si="17"/>
        <v>08-071-505</v>
      </c>
      <c r="AT89" s="51" t="str">
        <f t="shared" si="18"/>
        <v>Ekonomska škola Mije Mirkovića Rijeka</v>
      </c>
      <c r="AU89" s="51" t="str">
        <f t="shared" si="19"/>
        <v>Primorsko-goranska</v>
      </c>
      <c r="AV89" s="51" t="str">
        <f t="shared" si="20"/>
        <v>Rijeka</v>
      </c>
      <c r="AW89" s="51" t="str">
        <f t="shared" si="21"/>
        <v>državna</v>
      </c>
      <c r="AX89" s="51" t="str">
        <f t="shared" si="22"/>
        <v>strukovna</v>
      </c>
      <c r="AY89" s="51" t="str">
        <f t="shared" si="23"/>
        <v>08-071-505</v>
      </c>
    </row>
    <row r="90" spans="1:77" s="3" customFormat="1" ht="27" x14ac:dyDescent="0.25">
      <c r="A90" s="153"/>
      <c r="B90" s="153"/>
      <c r="C90" s="151"/>
      <c r="D90" s="151"/>
      <c r="E90" s="156"/>
      <c r="F90" s="149"/>
      <c r="G90" s="14" t="s">
        <v>398</v>
      </c>
      <c r="H90" s="14"/>
      <c r="I90" s="14"/>
      <c r="J90" s="14"/>
      <c r="K90" s="14" t="s">
        <v>424</v>
      </c>
      <c r="L90" s="14">
        <v>25</v>
      </c>
      <c r="M90" s="14">
        <v>16</v>
      </c>
      <c r="N90" s="14">
        <v>1</v>
      </c>
      <c r="O90" s="144"/>
      <c r="P90" s="14"/>
      <c r="Q90" s="14"/>
      <c r="R90" s="14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53"/>
      <c r="AE90" s="145"/>
      <c r="AF90" s="145"/>
      <c r="AG90" s="144"/>
      <c r="AH90" s="144"/>
      <c r="AI90" s="144"/>
      <c r="AJ90" s="158"/>
      <c r="AK90" s="144"/>
      <c r="AL90" s="140"/>
      <c r="AM90" s="23" t="str">
        <f t="shared" si="12"/>
        <v>Ekonomska škola Mije Mirkovića Rijeka</v>
      </c>
      <c r="AN90" s="23" t="str">
        <f t="shared" si="13"/>
        <v>Primorsko-goranska</v>
      </c>
      <c r="AO90" s="23" t="str">
        <f t="shared" si="14"/>
        <v>Rijeka</v>
      </c>
      <c r="AP90" s="23" t="str">
        <f t="shared" si="15"/>
        <v>državna</v>
      </c>
      <c r="AQ90" s="23" t="str">
        <f t="shared" si="16"/>
        <v>strukovna</v>
      </c>
      <c r="AR90" s="1" t="str">
        <f t="shared" si="17"/>
        <v>08-071-505</v>
      </c>
      <c r="AT90" s="51" t="str">
        <f t="shared" si="18"/>
        <v>Ekonomska škola Mije Mirkovića Rijeka</v>
      </c>
      <c r="AU90" s="51" t="str">
        <f t="shared" si="19"/>
        <v>Primorsko-goranska</v>
      </c>
      <c r="AV90" s="51" t="str">
        <f t="shared" si="20"/>
        <v>Rijeka</v>
      </c>
      <c r="AW90" s="51" t="str">
        <f t="shared" si="21"/>
        <v>državna</v>
      </c>
      <c r="AX90" s="51" t="str">
        <f t="shared" si="22"/>
        <v>strukovna</v>
      </c>
      <c r="AY90" s="51" t="str">
        <f t="shared" si="23"/>
        <v>08-071-505</v>
      </c>
    </row>
    <row r="91" spans="1:77" s="3" customFormat="1" ht="13.5" x14ac:dyDescent="0.25">
      <c r="A91" s="153"/>
      <c r="B91" s="153"/>
      <c r="C91" s="151"/>
      <c r="D91" s="151"/>
      <c r="E91" s="156"/>
      <c r="F91" s="149"/>
      <c r="G91" s="14" t="s">
        <v>398</v>
      </c>
      <c r="H91" s="14"/>
      <c r="I91" s="14"/>
      <c r="J91" s="14"/>
      <c r="K91" s="14" t="s">
        <v>238</v>
      </c>
      <c r="L91" s="14">
        <v>23</v>
      </c>
      <c r="M91" s="14">
        <v>14</v>
      </c>
      <c r="N91" s="14">
        <v>1</v>
      </c>
      <c r="O91" s="144"/>
      <c r="P91" s="14"/>
      <c r="Q91" s="14"/>
      <c r="R91" s="14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53"/>
      <c r="AE91" s="145"/>
      <c r="AF91" s="145"/>
      <c r="AG91" s="144"/>
      <c r="AH91" s="144"/>
      <c r="AI91" s="144"/>
      <c r="AJ91" s="158"/>
      <c r="AK91" s="144"/>
      <c r="AL91" s="140"/>
      <c r="AM91" s="23" t="str">
        <f t="shared" si="12"/>
        <v>Ekonomska škola Mije Mirkovića Rijeka</v>
      </c>
      <c r="AN91" s="23" t="str">
        <f t="shared" si="13"/>
        <v>Primorsko-goranska</v>
      </c>
      <c r="AO91" s="23" t="str">
        <f t="shared" si="14"/>
        <v>Rijeka</v>
      </c>
      <c r="AP91" s="23" t="str">
        <f t="shared" si="15"/>
        <v>državna</v>
      </c>
      <c r="AQ91" s="23" t="str">
        <f t="shared" si="16"/>
        <v>strukovna</v>
      </c>
      <c r="AR91" s="1" t="str">
        <f t="shared" si="17"/>
        <v>08-071-505</v>
      </c>
      <c r="AT91" s="51" t="str">
        <f t="shared" si="18"/>
        <v>Ekonomska škola Mije Mirkovića Rijeka</v>
      </c>
      <c r="AU91" s="51" t="str">
        <f t="shared" si="19"/>
        <v>Primorsko-goranska</v>
      </c>
      <c r="AV91" s="51" t="str">
        <f t="shared" si="20"/>
        <v>Rijeka</v>
      </c>
      <c r="AW91" s="51" t="str">
        <f t="shared" si="21"/>
        <v>državna</v>
      </c>
      <c r="AX91" s="51" t="str">
        <f t="shared" si="22"/>
        <v>strukovna</v>
      </c>
      <c r="AY91" s="51" t="str">
        <f t="shared" si="23"/>
        <v>08-071-505</v>
      </c>
    </row>
    <row r="92" spans="1:77" s="3" customFormat="1" ht="27" x14ac:dyDescent="0.25">
      <c r="A92" s="153"/>
      <c r="B92" s="153"/>
      <c r="C92" s="151"/>
      <c r="D92" s="151"/>
      <c r="E92" s="156"/>
      <c r="F92" s="149"/>
      <c r="G92" s="14" t="s">
        <v>398</v>
      </c>
      <c r="H92" s="14"/>
      <c r="I92" s="14"/>
      <c r="J92" s="14"/>
      <c r="K92" s="14" t="s">
        <v>441</v>
      </c>
      <c r="L92" s="14">
        <v>54</v>
      </c>
      <c r="M92" s="14">
        <v>20</v>
      </c>
      <c r="N92" s="14">
        <v>2</v>
      </c>
      <c r="O92" s="144"/>
      <c r="P92" s="14"/>
      <c r="Q92" s="14"/>
      <c r="R92" s="14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53"/>
      <c r="AE92" s="145"/>
      <c r="AF92" s="145"/>
      <c r="AG92" s="144"/>
      <c r="AH92" s="144"/>
      <c r="AI92" s="144"/>
      <c r="AJ92" s="158"/>
      <c r="AK92" s="144"/>
      <c r="AL92" s="140"/>
      <c r="AM92" s="23"/>
      <c r="AN92" s="23"/>
      <c r="AO92" s="23"/>
      <c r="AP92" s="23"/>
      <c r="AQ92" s="23"/>
      <c r="AR92" s="1"/>
      <c r="AT92" s="51"/>
      <c r="AU92" s="51"/>
      <c r="AV92" s="51"/>
      <c r="AW92" s="51"/>
      <c r="AX92" s="51"/>
      <c r="AY92" s="51"/>
    </row>
    <row r="93" spans="1:77" s="3" customFormat="1" ht="13.5" x14ac:dyDescent="0.25">
      <c r="A93" s="153"/>
      <c r="B93" s="153"/>
      <c r="C93" s="151"/>
      <c r="D93" s="151"/>
      <c r="E93" s="156"/>
      <c r="F93" s="149"/>
      <c r="G93" s="14" t="s">
        <v>398</v>
      </c>
      <c r="H93" s="14"/>
      <c r="I93" s="14" t="s">
        <v>398</v>
      </c>
      <c r="J93" s="14"/>
      <c r="K93" s="14" t="s">
        <v>226</v>
      </c>
      <c r="L93" s="14">
        <v>27</v>
      </c>
      <c r="M93" s="14">
        <v>10</v>
      </c>
      <c r="N93" s="14">
        <v>2</v>
      </c>
      <c r="O93" s="144"/>
      <c r="P93" s="14"/>
      <c r="Q93" s="14"/>
      <c r="R93" s="14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53"/>
      <c r="AE93" s="145"/>
      <c r="AF93" s="145"/>
      <c r="AG93" s="144"/>
      <c r="AH93" s="144"/>
      <c r="AI93" s="144"/>
      <c r="AJ93" s="158"/>
      <c r="AK93" s="144"/>
      <c r="AL93" s="140"/>
      <c r="AM93" s="23"/>
      <c r="AN93" s="23"/>
      <c r="AO93" s="23"/>
      <c r="AP93" s="23"/>
      <c r="AQ93" s="23"/>
      <c r="AR93" s="1"/>
      <c r="AT93" s="51"/>
      <c r="AU93" s="51"/>
      <c r="AV93" s="51"/>
      <c r="AW93" s="51"/>
      <c r="AX93" s="51"/>
      <c r="AY93" s="51"/>
    </row>
    <row r="94" spans="1:77" s="3" customFormat="1" ht="13.5" x14ac:dyDescent="0.25">
      <c r="A94" s="153"/>
      <c r="B94" s="153"/>
      <c r="C94" s="151"/>
      <c r="D94" s="151"/>
      <c r="E94" s="156"/>
      <c r="F94" s="149"/>
      <c r="G94" s="14" t="s">
        <v>398</v>
      </c>
      <c r="H94" s="14"/>
      <c r="I94" s="14" t="s">
        <v>398</v>
      </c>
      <c r="J94" s="14"/>
      <c r="K94" s="14" t="s">
        <v>218</v>
      </c>
      <c r="L94" s="14">
        <v>27</v>
      </c>
      <c r="M94" s="14">
        <v>11</v>
      </c>
      <c r="N94" s="14">
        <v>2</v>
      </c>
      <c r="O94" s="144"/>
      <c r="P94" s="14"/>
      <c r="Q94" s="14"/>
      <c r="R94" s="14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53"/>
      <c r="AE94" s="145"/>
      <c r="AF94" s="145"/>
      <c r="AG94" s="144"/>
      <c r="AH94" s="144"/>
      <c r="AI94" s="144"/>
      <c r="AJ94" s="158"/>
      <c r="AK94" s="144"/>
      <c r="AL94" s="140"/>
      <c r="AM94" s="23"/>
      <c r="AN94" s="23"/>
      <c r="AO94" s="23"/>
      <c r="AP94" s="23"/>
      <c r="AQ94" s="23"/>
      <c r="AR94" s="1"/>
      <c r="AT94" s="51"/>
      <c r="AU94" s="51"/>
      <c r="AV94" s="51"/>
      <c r="AW94" s="51"/>
      <c r="AX94" s="51"/>
      <c r="AY94" s="51"/>
    </row>
    <row r="95" spans="1:77" s="3" customFormat="1" ht="13.5" x14ac:dyDescent="0.25">
      <c r="A95" s="153"/>
      <c r="B95" s="153"/>
      <c r="C95" s="151"/>
      <c r="D95" s="151"/>
      <c r="E95" s="156"/>
      <c r="F95" s="149"/>
      <c r="G95" s="14" t="s">
        <v>397</v>
      </c>
      <c r="H95" s="14"/>
      <c r="I95" s="14"/>
      <c r="J95" s="14"/>
      <c r="K95" s="14"/>
      <c r="L95" s="14"/>
      <c r="M95" s="14"/>
      <c r="N95" s="14"/>
      <c r="O95" s="144"/>
      <c r="P95" s="14">
        <v>1</v>
      </c>
      <c r="Q95" s="14"/>
      <c r="R95" s="14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53"/>
      <c r="AE95" s="145"/>
      <c r="AF95" s="145"/>
      <c r="AG95" s="144"/>
      <c r="AH95" s="144"/>
      <c r="AI95" s="144"/>
      <c r="AJ95" s="158"/>
      <c r="AK95" s="144"/>
      <c r="AL95" s="140"/>
      <c r="AM95" s="23"/>
      <c r="AN95" s="23"/>
      <c r="AO95" s="23"/>
      <c r="AP95" s="23"/>
      <c r="AQ95" s="23"/>
      <c r="AR95" s="1"/>
      <c r="AT95" s="51"/>
      <c r="AU95" s="51"/>
      <c r="AV95" s="51"/>
      <c r="AW95" s="51"/>
      <c r="AX95" s="51"/>
      <c r="AY95" s="51"/>
    </row>
    <row r="96" spans="1:77" s="3" customFormat="1" ht="13.5" x14ac:dyDescent="0.25">
      <c r="A96" s="152" t="s">
        <v>266</v>
      </c>
      <c r="B96" s="152" t="s">
        <v>323</v>
      </c>
      <c r="C96" s="151" t="s">
        <v>16</v>
      </c>
      <c r="D96" s="151">
        <v>1</v>
      </c>
      <c r="E96" s="156">
        <v>21</v>
      </c>
      <c r="F96" s="148" t="s">
        <v>147</v>
      </c>
      <c r="G96" s="14" t="s">
        <v>376</v>
      </c>
      <c r="H96" s="14"/>
      <c r="I96" s="14"/>
      <c r="J96" s="14"/>
      <c r="K96" s="14" t="s">
        <v>218</v>
      </c>
      <c r="L96" s="14">
        <v>27</v>
      </c>
      <c r="M96" s="14"/>
      <c r="N96" s="14">
        <v>2</v>
      </c>
      <c r="O96" s="144">
        <f>SUM(N96:N107)</f>
        <v>19</v>
      </c>
      <c r="P96" s="14"/>
      <c r="Q96" s="14"/>
      <c r="R96" s="14"/>
      <c r="S96" s="145"/>
      <c r="T96" s="145"/>
      <c r="U96" s="145"/>
      <c r="V96" s="145"/>
      <c r="W96" s="145"/>
      <c r="X96" s="145"/>
      <c r="Y96" s="145"/>
      <c r="Z96" s="145">
        <v>1</v>
      </c>
      <c r="AA96" s="145"/>
      <c r="AB96" s="145"/>
      <c r="AC96" s="145"/>
      <c r="AD96" s="152"/>
      <c r="AE96" s="145"/>
      <c r="AF96" s="145"/>
      <c r="AG96" s="144">
        <f>SUM(P96:AF107)</f>
        <v>3</v>
      </c>
      <c r="AH96" s="144">
        <f>SUM(AG96,O96)</f>
        <v>22</v>
      </c>
      <c r="AI96" s="144">
        <f>SUM(AH96-E96)</f>
        <v>1</v>
      </c>
      <c r="AJ96" s="157">
        <v>19</v>
      </c>
      <c r="AK96" s="144">
        <f>SUM(AH96,AJ96)-AI96</f>
        <v>40</v>
      </c>
      <c r="AL96" s="140"/>
      <c r="AM96" s="23" t="str">
        <f t="shared" si="12"/>
        <v>Ekonomska škola Mije Mirkovića Rijeka</v>
      </c>
      <c r="AN96" s="23" t="str">
        <f t="shared" si="13"/>
        <v>Primorsko-goranska</v>
      </c>
      <c r="AO96" s="23" t="str">
        <f t="shared" si="14"/>
        <v>Rijeka</v>
      </c>
      <c r="AP96" s="23" t="str">
        <f t="shared" si="15"/>
        <v>državna</v>
      </c>
      <c r="AQ96" s="23" t="str">
        <f t="shared" si="16"/>
        <v>strukovna</v>
      </c>
      <c r="AR96" s="1" t="str">
        <f t="shared" si="17"/>
        <v>08-071-505</v>
      </c>
      <c r="AT96" s="51" t="str">
        <f t="shared" si="18"/>
        <v>Ekonomska škola Mije Mirkovića Rijeka</v>
      </c>
      <c r="AU96" s="51" t="str">
        <f t="shared" si="19"/>
        <v>Primorsko-goranska</v>
      </c>
      <c r="AV96" s="51" t="str">
        <f t="shared" si="20"/>
        <v>Rijeka</v>
      </c>
      <c r="AW96" s="51" t="str">
        <f t="shared" si="21"/>
        <v>državna</v>
      </c>
      <c r="AX96" s="51" t="str">
        <f t="shared" si="22"/>
        <v>strukovna</v>
      </c>
      <c r="AY96" s="51" t="str">
        <f t="shared" si="23"/>
        <v>08-071-505</v>
      </c>
      <c r="BY96" s="7"/>
    </row>
    <row r="97" spans="1:77" s="3" customFormat="1" ht="13.5" x14ac:dyDescent="0.25">
      <c r="A97" s="153"/>
      <c r="B97" s="153"/>
      <c r="C97" s="151"/>
      <c r="D97" s="151"/>
      <c r="E97" s="156"/>
      <c r="F97" s="149"/>
      <c r="G97" s="14" t="s">
        <v>376</v>
      </c>
      <c r="H97" s="14"/>
      <c r="I97" s="14"/>
      <c r="J97" s="14"/>
      <c r="K97" s="14" t="s">
        <v>222</v>
      </c>
      <c r="L97" s="14">
        <v>28</v>
      </c>
      <c r="M97" s="14"/>
      <c r="N97" s="14">
        <v>2</v>
      </c>
      <c r="O97" s="144"/>
      <c r="P97" s="14"/>
      <c r="Q97" s="14"/>
      <c r="R97" s="14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53"/>
      <c r="AE97" s="145"/>
      <c r="AF97" s="145"/>
      <c r="AG97" s="144"/>
      <c r="AH97" s="144"/>
      <c r="AI97" s="144"/>
      <c r="AJ97" s="158"/>
      <c r="AK97" s="144"/>
      <c r="AL97" s="140"/>
      <c r="AM97" s="23"/>
      <c r="AN97" s="23"/>
      <c r="AO97" s="23"/>
      <c r="AP97" s="23"/>
      <c r="AQ97" s="23"/>
      <c r="AR97" s="1"/>
      <c r="AT97" s="51"/>
      <c r="AU97" s="51"/>
      <c r="AV97" s="51"/>
      <c r="AW97" s="51"/>
      <c r="AX97" s="51"/>
      <c r="AY97" s="51"/>
      <c r="BY97" s="7"/>
    </row>
    <row r="98" spans="1:77" s="3" customFormat="1" ht="13.5" x14ac:dyDescent="0.25">
      <c r="A98" s="153"/>
      <c r="B98" s="153"/>
      <c r="C98" s="151"/>
      <c r="D98" s="151"/>
      <c r="E98" s="156"/>
      <c r="F98" s="149"/>
      <c r="G98" s="14" t="s">
        <v>376</v>
      </c>
      <c r="H98" s="14"/>
      <c r="I98" s="14"/>
      <c r="J98" s="14"/>
      <c r="K98" s="14" t="s">
        <v>226</v>
      </c>
      <c r="L98" s="14">
        <v>27</v>
      </c>
      <c r="M98" s="14"/>
      <c r="N98" s="14">
        <v>2</v>
      </c>
      <c r="O98" s="144"/>
      <c r="P98" s="14"/>
      <c r="Q98" s="14"/>
      <c r="R98" s="14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53"/>
      <c r="AE98" s="145"/>
      <c r="AF98" s="145"/>
      <c r="AG98" s="144"/>
      <c r="AH98" s="144"/>
      <c r="AI98" s="144"/>
      <c r="AJ98" s="158"/>
      <c r="AK98" s="144"/>
      <c r="AL98" s="140"/>
      <c r="AM98" s="23"/>
      <c r="AN98" s="23"/>
      <c r="AO98" s="23"/>
      <c r="AP98" s="23"/>
      <c r="AQ98" s="23"/>
      <c r="AR98" s="1"/>
      <c r="AT98" s="51"/>
      <c r="AU98" s="51"/>
      <c r="AV98" s="51"/>
      <c r="AW98" s="51"/>
      <c r="AX98" s="51"/>
      <c r="AY98" s="51"/>
      <c r="BY98" s="7"/>
    </row>
    <row r="99" spans="1:77" s="3" customFormat="1" ht="27" x14ac:dyDescent="0.25">
      <c r="A99" s="153"/>
      <c r="B99" s="153"/>
      <c r="C99" s="151"/>
      <c r="D99" s="151"/>
      <c r="E99" s="156"/>
      <c r="F99" s="149"/>
      <c r="G99" s="14" t="s">
        <v>377</v>
      </c>
      <c r="H99" s="14"/>
      <c r="I99" s="14"/>
      <c r="J99" s="14"/>
      <c r="K99" s="14" t="s">
        <v>245</v>
      </c>
      <c r="L99" s="14">
        <v>2</v>
      </c>
      <c r="M99" s="14"/>
      <c r="N99" s="14">
        <v>2</v>
      </c>
      <c r="O99" s="144"/>
      <c r="P99" s="14"/>
      <c r="Q99" s="14"/>
      <c r="R99" s="14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53"/>
      <c r="AE99" s="145"/>
      <c r="AF99" s="145"/>
      <c r="AG99" s="144"/>
      <c r="AH99" s="144"/>
      <c r="AI99" s="144"/>
      <c r="AJ99" s="158"/>
      <c r="AK99" s="144"/>
      <c r="AL99" s="140"/>
      <c r="AM99" s="23"/>
      <c r="AN99" s="23"/>
      <c r="AO99" s="23"/>
      <c r="AP99" s="23"/>
      <c r="AQ99" s="23"/>
      <c r="AR99" s="1"/>
      <c r="AT99" s="51"/>
      <c r="AU99" s="51"/>
      <c r="AV99" s="51"/>
      <c r="AW99" s="51"/>
      <c r="AX99" s="51"/>
      <c r="AY99" s="51"/>
      <c r="BY99" s="7"/>
    </row>
    <row r="100" spans="1:77" s="3" customFormat="1" ht="27" x14ac:dyDescent="0.25">
      <c r="A100" s="153"/>
      <c r="B100" s="153"/>
      <c r="C100" s="151"/>
      <c r="D100" s="151"/>
      <c r="E100" s="156"/>
      <c r="F100" s="149"/>
      <c r="G100" s="14" t="s">
        <v>377</v>
      </c>
      <c r="H100" s="14"/>
      <c r="I100" s="14"/>
      <c r="J100" s="14"/>
      <c r="K100" s="14" t="s">
        <v>236</v>
      </c>
      <c r="L100" s="14">
        <v>26</v>
      </c>
      <c r="M100" s="14"/>
      <c r="N100" s="14">
        <v>2</v>
      </c>
      <c r="O100" s="144"/>
      <c r="P100" s="14"/>
      <c r="Q100" s="14"/>
      <c r="R100" s="14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53"/>
      <c r="AE100" s="145"/>
      <c r="AF100" s="145"/>
      <c r="AG100" s="144"/>
      <c r="AH100" s="144"/>
      <c r="AI100" s="144"/>
      <c r="AJ100" s="158"/>
      <c r="AK100" s="144"/>
      <c r="AL100" s="140"/>
      <c r="AM100" s="23"/>
      <c r="AN100" s="23"/>
      <c r="AO100" s="23"/>
      <c r="AP100" s="23"/>
      <c r="AQ100" s="23"/>
      <c r="AR100" s="1"/>
      <c r="AT100" s="51"/>
      <c r="AU100" s="51"/>
      <c r="AV100" s="51"/>
      <c r="AW100" s="51"/>
      <c r="AX100" s="51"/>
      <c r="AY100" s="51"/>
      <c r="BY100" s="7"/>
    </row>
    <row r="101" spans="1:77" s="3" customFormat="1" ht="27" x14ac:dyDescent="0.25">
      <c r="A101" s="153"/>
      <c r="B101" s="153"/>
      <c r="C101" s="151"/>
      <c r="D101" s="151"/>
      <c r="E101" s="156"/>
      <c r="F101" s="149"/>
      <c r="G101" s="14" t="s">
        <v>377</v>
      </c>
      <c r="H101" s="14"/>
      <c r="I101" s="14"/>
      <c r="J101" s="14"/>
      <c r="K101" s="14" t="s">
        <v>237</v>
      </c>
      <c r="L101" s="14">
        <v>25</v>
      </c>
      <c r="M101" s="14"/>
      <c r="N101" s="14">
        <v>2</v>
      </c>
      <c r="O101" s="144"/>
      <c r="P101" s="14"/>
      <c r="Q101" s="14"/>
      <c r="R101" s="14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53"/>
      <c r="AE101" s="145"/>
      <c r="AF101" s="145"/>
      <c r="AG101" s="144"/>
      <c r="AH101" s="144"/>
      <c r="AI101" s="144"/>
      <c r="AJ101" s="158"/>
      <c r="AK101" s="144"/>
      <c r="AL101" s="140"/>
      <c r="AM101" s="23"/>
      <c r="AN101" s="23"/>
      <c r="AO101" s="23"/>
      <c r="AP101" s="23"/>
      <c r="AQ101" s="23"/>
      <c r="AR101" s="1"/>
      <c r="AT101" s="51"/>
      <c r="AU101" s="51"/>
      <c r="AV101" s="51"/>
      <c r="AW101" s="51"/>
      <c r="AX101" s="51"/>
      <c r="AY101" s="51"/>
      <c r="BY101" s="7"/>
    </row>
    <row r="102" spans="1:77" s="3" customFormat="1" ht="27" x14ac:dyDescent="0.25">
      <c r="A102" s="153"/>
      <c r="B102" s="153"/>
      <c r="C102" s="151"/>
      <c r="D102" s="151"/>
      <c r="E102" s="156"/>
      <c r="F102" s="149"/>
      <c r="G102" s="14" t="s">
        <v>377</v>
      </c>
      <c r="H102" s="14"/>
      <c r="I102" s="14"/>
      <c r="J102" s="14"/>
      <c r="K102" s="14" t="s">
        <v>246</v>
      </c>
      <c r="L102" s="14">
        <v>2</v>
      </c>
      <c r="M102" s="14"/>
      <c r="N102" s="14">
        <v>1</v>
      </c>
      <c r="O102" s="144"/>
      <c r="P102" s="14"/>
      <c r="Q102" s="14"/>
      <c r="R102" s="14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53"/>
      <c r="AE102" s="145"/>
      <c r="AF102" s="145"/>
      <c r="AG102" s="144"/>
      <c r="AH102" s="144"/>
      <c r="AI102" s="144"/>
      <c r="AJ102" s="158"/>
      <c r="AK102" s="144"/>
      <c r="AL102" s="140"/>
      <c r="AM102" s="23"/>
      <c r="AN102" s="23"/>
      <c r="AO102" s="23"/>
      <c r="AP102" s="23"/>
      <c r="AQ102" s="23"/>
      <c r="AR102" s="1"/>
      <c r="AT102" s="51"/>
      <c r="AU102" s="51"/>
      <c r="AV102" s="51"/>
      <c r="AW102" s="51"/>
      <c r="AX102" s="51"/>
      <c r="AY102" s="51"/>
      <c r="BY102" s="7"/>
    </row>
    <row r="103" spans="1:77" s="3" customFormat="1" ht="27" x14ac:dyDescent="0.25">
      <c r="A103" s="153"/>
      <c r="B103" s="153"/>
      <c r="C103" s="151"/>
      <c r="D103" s="151"/>
      <c r="E103" s="156"/>
      <c r="F103" s="149"/>
      <c r="G103" s="14" t="s">
        <v>377</v>
      </c>
      <c r="H103" s="14"/>
      <c r="I103" s="14"/>
      <c r="J103" s="14"/>
      <c r="K103" s="14" t="s">
        <v>238</v>
      </c>
      <c r="L103" s="14">
        <v>23</v>
      </c>
      <c r="M103" s="14"/>
      <c r="N103" s="14">
        <v>1</v>
      </c>
      <c r="O103" s="144"/>
      <c r="P103" s="14"/>
      <c r="Q103" s="14"/>
      <c r="R103" s="14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53"/>
      <c r="AE103" s="145"/>
      <c r="AF103" s="145"/>
      <c r="AG103" s="144"/>
      <c r="AH103" s="144"/>
      <c r="AI103" s="144"/>
      <c r="AJ103" s="158"/>
      <c r="AK103" s="144"/>
      <c r="AL103" s="140"/>
      <c r="AM103" s="23"/>
      <c r="AN103" s="23"/>
      <c r="AO103" s="23"/>
      <c r="AP103" s="23"/>
      <c r="AQ103" s="23"/>
      <c r="AR103" s="1"/>
      <c r="AT103" s="51"/>
      <c r="AU103" s="51"/>
      <c r="AV103" s="51"/>
      <c r="AW103" s="51"/>
      <c r="AX103" s="51"/>
      <c r="AY103" s="51"/>
      <c r="BY103" s="7"/>
    </row>
    <row r="104" spans="1:77" s="3" customFormat="1" ht="27" x14ac:dyDescent="0.25">
      <c r="A104" s="153"/>
      <c r="B104" s="153"/>
      <c r="C104" s="151"/>
      <c r="D104" s="151"/>
      <c r="E104" s="156"/>
      <c r="F104" s="149"/>
      <c r="G104" s="14" t="s">
        <v>377</v>
      </c>
      <c r="H104" s="14"/>
      <c r="I104" s="14"/>
      <c r="J104" s="14"/>
      <c r="K104" s="14" t="s">
        <v>239</v>
      </c>
      <c r="L104" s="14">
        <v>27</v>
      </c>
      <c r="M104" s="14"/>
      <c r="N104" s="14">
        <v>1</v>
      </c>
      <c r="O104" s="144"/>
      <c r="P104" s="14"/>
      <c r="Q104" s="14"/>
      <c r="R104" s="14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53"/>
      <c r="AE104" s="145"/>
      <c r="AF104" s="145"/>
      <c r="AG104" s="144"/>
      <c r="AH104" s="144"/>
      <c r="AI104" s="144"/>
      <c r="AJ104" s="158"/>
      <c r="AK104" s="144"/>
      <c r="AL104" s="140"/>
      <c r="AM104" s="23"/>
      <c r="AN104" s="23"/>
      <c r="AO104" s="23"/>
      <c r="AP104" s="23"/>
      <c r="AQ104" s="23"/>
      <c r="AR104" s="1"/>
      <c r="AT104" s="51"/>
      <c r="AU104" s="51"/>
      <c r="AV104" s="51"/>
      <c r="AW104" s="51"/>
      <c r="AX104" s="51"/>
      <c r="AY104" s="51"/>
      <c r="BY104" s="7"/>
    </row>
    <row r="105" spans="1:77" s="3" customFormat="1" ht="13.5" x14ac:dyDescent="0.25">
      <c r="A105" s="153"/>
      <c r="B105" s="153"/>
      <c r="C105" s="151"/>
      <c r="D105" s="151"/>
      <c r="E105" s="156"/>
      <c r="F105" s="149"/>
      <c r="G105" s="14" t="s">
        <v>378</v>
      </c>
      <c r="H105" s="14"/>
      <c r="I105" s="14"/>
      <c r="J105" s="14"/>
      <c r="K105" s="14" t="s">
        <v>232</v>
      </c>
      <c r="L105" s="14">
        <v>25</v>
      </c>
      <c r="M105" s="14"/>
      <c r="N105" s="14">
        <v>2</v>
      </c>
      <c r="O105" s="144"/>
      <c r="P105" s="14"/>
      <c r="Q105" s="14"/>
      <c r="R105" s="14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53"/>
      <c r="AE105" s="145"/>
      <c r="AF105" s="145"/>
      <c r="AG105" s="144"/>
      <c r="AH105" s="144"/>
      <c r="AI105" s="144"/>
      <c r="AJ105" s="158"/>
      <c r="AK105" s="144"/>
      <c r="AL105" s="140"/>
      <c r="AM105" s="23"/>
      <c r="AN105" s="23"/>
      <c r="AO105" s="23"/>
      <c r="AP105" s="23"/>
      <c r="AQ105" s="23"/>
      <c r="AR105" s="1"/>
      <c r="AT105" s="51"/>
      <c r="AU105" s="51"/>
      <c r="AV105" s="51"/>
      <c r="AW105" s="51"/>
      <c r="AX105" s="51"/>
      <c r="AY105" s="51"/>
      <c r="BY105" s="7"/>
    </row>
    <row r="106" spans="1:77" s="3" customFormat="1" ht="13.5" x14ac:dyDescent="0.25">
      <c r="A106" s="153"/>
      <c r="B106" s="153"/>
      <c r="C106" s="151"/>
      <c r="D106" s="151"/>
      <c r="E106" s="156"/>
      <c r="F106" s="149"/>
      <c r="G106" s="14" t="s">
        <v>378</v>
      </c>
      <c r="H106" s="14"/>
      <c r="I106" s="14"/>
      <c r="J106" s="14"/>
      <c r="K106" s="14" t="s">
        <v>233</v>
      </c>
      <c r="L106" s="14">
        <v>26</v>
      </c>
      <c r="M106" s="14"/>
      <c r="N106" s="14">
        <v>2</v>
      </c>
      <c r="O106" s="144"/>
      <c r="P106" s="14"/>
      <c r="Q106" s="14"/>
      <c r="R106" s="14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53"/>
      <c r="AE106" s="145"/>
      <c r="AF106" s="145"/>
      <c r="AG106" s="144"/>
      <c r="AH106" s="144"/>
      <c r="AI106" s="144"/>
      <c r="AJ106" s="158"/>
      <c r="AK106" s="144"/>
      <c r="AL106" s="140"/>
      <c r="AM106" s="23"/>
      <c r="AN106" s="23"/>
      <c r="AO106" s="23"/>
      <c r="AP106" s="23"/>
      <c r="AQ106" s="23"/>
      <c r="AR106" s="1"/>
      <c r="AT106" s="51"/>
      <c r="AU106" s="51"/>
      <c r="AV106" s="51"/>
      <c r="AW106" s="51"/>
      <c r="AX106" s="51"/>
      <c r="AY106" s="51"/>
      <c r="BY106" s="7"/>
    </row>
    <row r="107" spans="1:77" s="3" customFormat="1" ht="13.5" x14ac:dyDescent="0.25">
      <c r="A107" s="153"/>
      <c r="B107" s="153"/>
      <c r="C107" s="151"/>
      <c r="D107" s="151"/>
      <c r="E107" s="156"/>
      <c r="F107" s="149"/>
      <c r="G107" s="14" t="s">
        <v>402</v>
      </c>
      <c r="H107" s="14"/>
      <c r="I107" s="14"/>
      <c r="J107" s="14"/>
      <c r="K107" s="14" t="s">
        <v>238</v>
      </c>
      <c r="L107" s="14">
        <v>23</v>
      </c>
      <c r="M107" s="14"/>
      <c r="N107" s="14"/>
      <c r="O107" s="144"/>
      <c r="P107" s="14"/>
      <c r="Q107" s="14"/>
      <c r="R107" s="14">
        <v>2</v>
      </c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53"/>
      <c r="AE107" s="145"/>
      <c r="AF107" s="145"/>
      <c r="AG107" s="144"/>
      <c r="AH107" s="144"/>
      <c r="AI107" s="144"/>
      <c r="AJ107" s="158"/>
      <c r="AK107" s="144"/>
      <c r="AL107" s="140"/>
      <c r="AM107" s="23" t="str">
        <f t="shared" si="12"/>
        <v>Ekonomska škola Mije Mirkovića Rijeka</v>
      </c>
      <c r="AN107" s="23" t="str">
        <f t="shared" si="13"/>
        <v>Primorsko-goranska</v>
      </c>
      <c r="AO107" s="23" t="str">
        <f t="shared" si="14"/>
        <v>Rijeka</v>
      </c>
      <c r="AP107" s="23" t="str">
        <f t="shared" si="15"/>
        <v>državna</v>
      </c>
      <c r="AQ107" s="23" t="str">
        <f t="shared" si="16"/>
        <v>strukovna</v>
      </c>
      <c r="AR107" s="1" t="str">
        <f t="shared" si="17"/>
        <v>08-071-505</v>
      </c>
      <c r="AT107" s="51" t="str">
        <f t="shared" si="18"/>
        <v>Ekonomska škola Mije Mirkovića Rijeka</v>
      </c>
      <c r="AU107" s="51" t="str">
        <f t="shared" si="19"/>
        <v>Primorsko-goranska</v>
      </c>
      <c r="AV107" s="51" t="str">
        <f t="shared" si="20"/>
        <v>Rijeka</v>
      </c>
      <c r="AW107" s="51" t="str">
        <f t="shared" si="21"/>
        <v>državna</v>
      </c>
      <c r="AX107" s="51" t="str">
        <f t="shared" si="22"/>
        <v>strukovna</v>
      </c>
      <c r="AY107" s="51" t="str">
        <f t="shared" si="23"/>
        <v>08-071-505</v>
      </c>
    </row>
    <row r="108" spans="1:77" s="3" customFormat="1" ht="13.5" x14ac:dyDescent="0.25">
      <c r="A108" s="152" t="s">
        <v>267</v>
      </c>
      <c r="B108" s="152" t="s">
        <v>316</v>
      </c>
      <c r="C108" s="151" t="s">
        <v>16</v>
      </c>
      <c r="D108" s="151">
        <v>1</v>
      </c>
      <c r="E108" s="156">
        <v>22</v>
      </c>
      <c r="F108" s="148" t="s">
        <v>143</v>
      </c>
      <c r="G108" s="14" t="s">
        <v>354</v>
      </c>
      <c r="H108" s="14"/>
      <c r="I108" s="14"/>
      <c r="J108" s="14"/>
      <c r="K108" s="14" t="s">
        <v>220</v>
      </c>
      <c r="L108" s="14">
        <v>27</v>
      </c>
      <c r="M108" s="14">
        <v>14</v>
      </c>
      <c r="N108" s="14">
        <v>2</v>
      </c>
      <c r="O108" s="144">
        <f>SUM(N108:N118)</f>
        <v>20</v>
      </c>
      <c r="P108" s="14"/>
      <c r="Q108" s="14"/>
      <c r="R108" s="14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52"/>
      <c r="AE108" s="145"/>
      <c r="AF108" s="145"/>
      <c r="AG108" s="144">
        <f>SUM(P108:AF118)</f>
        <v>2</v>
      </c>
      <c r="AH108" s="144">
        <f>SUM(AG108,O108)</f>
        <v>22</v>
      </c>
      <c r="AI108" s="144">
        <f>SUM(AH108-E108)</f>
        <v>0</v>
      </c>
      <c r="AJ108" s="157">
        <v>18</v>
      </c>
      <c r="AK108" s="144">
        <f>SUM(AH108,AJ108)-AI108</f>
        <v>40</v>
      </c>
      <c r="AL108" s="140"/>
      <c r="AM108" s="23" t="str">
        <f t="shared" si="12"/>
        <v>Ekonomska škola Mije Mirkovića Rijeka</v>
      </c>
      <c r="AN108" s="23" t="str">
        <f t="shared" si="13"/>
        <v>Primorsko-goranska</v>
      </c>
      <c r="AO108" s="23" t="str">
        <f t="shared" si="14"/>
        <v>Rijeka</v>
      </c>
      <c r="AP108" s="23" t="str">
        <f t="shared" si="15"/>
        <v>državna</v>
      </c>
      <c r="AQ108" s="23" t="str">
        <f t="shared" si="16"/>
        <v>strukovna</v>
      </c>
      <c r="AR108" s="1" t="str">
        <f t="shared" si="17"/>
        <v>08-071-505</v>
      </c>
      <c r="AT108" s="51" t="str">
        <f t="shared" si="18"/>
        <v>Ekonomska škola Mije Mirkovića Rijeka</v>
      </c>
      <c r="AU108" s="51" t="str">
        <f t="shared" si="19"/>
        <v>Primorsko-goranska</v>
      </c>
      <c r="AV108" s="51" t="str">
        <f t="shared" si="20"/>
        <v>Rijeka</v>
      </c>
      <c r="AW108" s="51" t="str">
        <f t="shared" si="21"/>
        <v>državna</v>
      </c>
      <c r="AX108" s="51" t="str">
        <f t="shared" si="22"/>
        <v>strukovna</v>
      </c>
      <c r="AY108" s="51" t="str">
        <f t="shared" si="23"/>
        <v>08-071-505</v>
      </c>
      <c r="BY108" s="7"/>
    </row>
    <row r="109" spans="1:77" s="3" customFormat="1" ht="13.5" x14ac:dyDescent="0.25">
      <c r="A109" s="153"/>
      <c r="B109" s="153"/>
      <c r="C109" s="151"/>
      <c r="D109" s="151"/>
      <c r="E109" s="156"/>
      <c r="F109" s="149"/>
      <c r="G109" s="14" t="s">
        <v>354</v>
      </c>
      <c r="H109" s="14"/>
      <c r="I109" s="14"/>
      <c r="J109" s="14"/>
      <c r="K109" s="14" t="s">
        <v>224</v>
      </c>
      <c r="L109" s="14">
        <v>27</v>
      </c>
      <c r="M109" s="14">
        <v>14</v>
      </c>
      <c r="N109" s="14">
        <v>2</v>
      </c>
      <c r="O109" s="144"/>
      <c r="P109" s="14"/>
      <c r="Q109" s="14"/>
      <c r="R109" s="14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53"/>
      <c r="AE109" s="145"/>
      <c r="AF109" s="145"/>
      <c r="AG109" s="144"/>
      <c r="AH109" s="144"/>
      <c r="AI109" s="144"/>
      <c r="AJ109" s="158"/>
      <c r="AK109" s="144"/>
      <c r="AL109" s="140"/>
      <c r="AM109" s="23"/>
      <c r="AN109" s="23"/>
      <c r="AO109" s="23"/>
      <c r="AP109" s="23"/>
      <c r="AQ109" s="23"/>
      <c r="AR109" s="1"/>
      <c r="AT109" s="51"/>
      <c r="AU109" s="51"/>
      <c r="AV109" s="51"/>
      <c r="AW109" s="51"/>
      <c r="AX109" s="51"/>
      <c r="AY109" s="51"/>
      <c r="BY109" s="7"/>
    </row>
    <row r="110" spans="1:77" s="3" customFormat="1" ht="13.5" x14ac:dyDescent="0.25">
      <c r="A110" s="153"/>
      <c r="B110" s="153"/>
      <c r="C110" s="151"/>
      <c r="D110" s="151"/>
      <c r="E110" s="156"/>
      <c r="F110" s="149"/>
      <c r="G110" s="14" t="s">
        <v>354</v>
      </c>
      <c r="H110" s="14"/>
      <c r="I110" s="14"/>
      <c r="J110" s="14"/>
      <c r="K110" s="14" t="s">
        <v>228</v>
      </c>
      <c r="L110" s="14">
        <v>29</v>
      </c>
      <c r="M110" s="14">
        <v>15</v>
      </c>
      <c r="N110" s="14">
        <v>2</v>
      </c>
      <c r="O110" s="144"/>
      <c r="P110" s="14"/>
      <c r="Q110" s="14"/>
      <c r="R110" s="14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53"/>
      <c r="AE110" s="145"/>
      <c r="AF110" s="145"/>
      <c r="AG110" s="144"/>
      <c r="AH110" s="144"/>
      <c r="AI110" s="144"/>
      <c r="AJ110" s="158"/>
      <c r="AK110" s="144"/>
      <c r="AL110" s="140"/>
      <c r="AM110" s="23"/>
      <c r="AN110" s="23"/>
      <c r="AO110" s="23"/>
      <c r="AP110" s="23"/>
      <c r="AQ110" s="23"/>
      <c r="AR110" s="1"/>
      <c r="AT110" s="51"/>
      <c r="AU110" s="51"/>
      <c r="AV110" s="51"/>
      <c r="AW110" s="51"/>
      <c r="AX110" s="51"/>
      <c r="AY110" s="51"/>
      <c r="BY110" s="7"/>
    </row>
    <row r="111" spans="1:77" s="3" customFormat="1" ht="27" x14ac:dyDescent="0.25">
      <c r="A111" s="153"/>
      <c r="B111" s="153"/>
      <c r="C111" s="151"/>
      <c r="D111" s="151"/>
      <c r="E111" s="156"/>
      <c r="F111" s="149"/>
      <c r="G111" s="14" t="s">
        <v>356</v>
      </c>
      <c r="H111" s="14"/>
      <c r="I111" s="14"/>
      <c r="J111" s="14"/>
      <c r="K111" s="14" t="s">
        <v>219</v>
      </c>
      <c r="L111" s="14">
        <v>30</v>
      </c>
      <c r="M111" s="14"/>
      <c r="N111" s="14">
        <v>2</v>
      </c>
      <c r="O111" s="144"/>
      <c r="P111" s="14"/>
      <c r="Q111" s="14"/>
      <c r="R111" s="14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53"/>
      <c r="AE111" s="145"/>
      <c r="AF111" s="145"/>
      <c r="AG111" s="144"/>
      <c r="AH111" s="144"/>
      <c r="AI111" s="144"/>
      <c r="AJ111" s="158"/>
      <c r="AK111" s="144"/>
      <c r="AL111" s="140"/>
      <c r="AM111" s="23"/>
      <c r="AN111" s="23"/>
      <c r="AO111" s="23"/>
      <c r="AP111" s="23"/>
      <c r="AQ111" s="23"/>
      <c r="AR111" s="1"/>
      <c r="AT111" s="51"/>
      <c r="AU111" s="51"/>
      <c r="AV111" s="51"/>
      <c r="AW111" s="51"/>
      <c r="AX111" s="51"/>
      <c r="AY111" s="51"/>
      <c r="BY111" s="7"/>
    </row>
    <row r="112" spans="1:77" s="3" customFormat="1" ht="27" x14ac:dyDescent="0.25">
      <c r="A112" s="153"/>
      <c r="B112" s="153"/>
      <c r="C112" s="151"/>
      <c r="D112" s="151"/>
      <c r="E112" s="156"/>
      <c r="F112" s="149"/>
      <c r="G112" s="14" t="s">
        <v>356</v>
      </c>
      <c r="H112" s="14"/>
      <c r="I112" s="14"/>
      <c r="J112" s="14"/>
      <c r="K112" s="14" t="s">
        <v>223</v>
      </c>
      <c r="L112" s="14">
        <v>27</v>
      </c>
      <c r="M112" s="14"/>
      <c r="N112" s="14">
        <v>2</v>
      </c>
      <c r="O112" s="144"/>
      <c r="P112" s="14"/>
      <c r="Q112" s="14"/>
      <c r="R112" s="14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53"/>
      <c r="AE112" s="145"/>
      <c r="AF112" s="145"/>
      <c r="AG112" s="144"/>
      <c r="AH112" s="144"/>
      <c r="AI112" s="144"/>
      <c r="AJ112" s="158"/>
      <c r="AK112" s="144"/>
      <c r="AL112" s="140"/>
      <c r="AM112" s="23"/>
      <c r="AN112" s="23"/>
      <c r="AO112" s="23"/>
      <c r="AP112" s="23"/>
      <c r="AQ112" s="23"/>
      <c r="AR112" s="1"/>
      <c r="AT112" s="51"/>
      <c r="AU112" s="51"/>
      <c r="AV112" s="51"/>
      <c r="AW112" s="51"/>
      <c r="AX112" s="51"/>
      <c r="AY112" s="51"/>
      <c r="BY112" s="7"/>
    </row>
    <row r="113" spans="1:77" s="3" customFormat="1" ht="27" x14ac:dyDescent="0.25">
      <c r="A113" s="153"/>
      <c r="B113" s="153"/>
      <c r="C113" s="151"/>
      <c r="D113" s="151"/>
      <c r="E113" s="156"/>
      <c r="F113" s="149"/>
      <c r="G113" s="14" t="s">
        <v>356</v>
      </c>
      <c r="H113" s="14"/>
      <c r="I113" s="14"/>
      <c r="J113" s="14"/>
      <c r="K113" s="14" t="s">
        <v>227</v>
      </c>
      <c r="L113" s="14">
        <v>25</v>
      </c>
      <c r="M113" s="14"/>
      <c r="N113" s="14">
        <v>2</v>
      </c>
      <c r="O113" s="144"/>
      <c r="P113" s="14"/>
      <c r="Q113" s="14"/>
      <c r="R113" s="14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53"/>
      <c r="AE113" s="145"/>
      <c r="AF113" s="145"/>
      <c r="AG113" s="144"/>
      <c r="AH113" s="144"/>
      <c r="AI113" s="144"/>
      <c r="AJ113" s="158"/>
      <c r="AK113" s="144"/>
      <c r="AL113" s="140"/>
      <c r="AM113" s="23" t="str">
        <f t="shared" si="12"/>
        <v>Ekonomska škola Mije Mirkovića Rijeka</v>
      </c>
      <c r="AN113" s="23" t="str">
        <f t="shared" si="13"/>
        <v>Primorsko-goranska</v>
      </c>
      <c r="AO113" s="23" t="str">
        <f t="shared" si="14"/>
        <v>Rijeka</v>
      </c>
      <c r="AP113" s="23" t="str">
        <f t="shared" si="15"/>
        <v>državna</v>
      </c>
      <c r="AQ113" s="23" t="str">
        <f t="shared" si="16"/>
        <v>strukovna</v>
      </c>
      <c r="AR113" s="1" t="str">
        <f t="shared" si="17"/>
        <v>08-071-505</v>
      </c>
      <c r="AT113" s="51" t="str">
        <f t="shared" si="18"/>
        <v>Ekonomska škola Mije Mirkovića Rijeka</v>
      </c>
      <c r="AU113" s="51" t="str">
        <f t="shared" si="19"/>
        <v>Primorsko-goranska</v>
      </c>
      <c r="AV113" s="51" t="str">
        <f t="shared" si="20"/>
        <v>Rijeka</v>
      </c>
      <c r="AW113" s="51" t="str">
        <f t="shared" si="21"/>
        <v>državna</v>
      </c>
      <c r="AX113" s="51" t="str">
        <f t="shared" si="22"/>
        <v>strukovna</v>
      </c>
      <c r="AY113" s="51" t="str">
        <f t="shared" si="23"/>
        <v>08-071-505</v>
      </c>
    </row>
    <row r="114" spans="1:77" s="3" customFormat="1" ht="27" x14ac:dyDescent="0.25">
      <c r="A114" s="153"/>
      <c r="B114" s="153"/>
      <c r="C114" s="151"/>
      <c r="D114" s="151"/>
      <c r="E114" s="156"/>
      <c r="F114" s="149"/>
      <c r="G114" s="14" t="s">
        <v>351</v>
      </c>
      <c r="H114" s="14"/>
      <c r="I114" s="14"/>
      <c r="J114" s="14"/>
      <c r="K114" s="14" t="s">
        <v>218</v>
      </c>
      <c r="L114" s="14">
        <v>27</v>
      </c>
      <c r="M114" s="14"/>
      <c r="N114" s="14">
        <v>2</v>
      </c>
      <c r="O114" s="144"/>
      <c r="P114" s="14"/>
      <c r="Q114" s="14"/>
      <c r="R114" s="14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53"/>
      <c r="AE114" s="145"/>
      <c r="AF114" s="145"/>
      <c r="AG114" s="144"/>
      <c r="AH114" s="144"/>
      <c r="AI114" s="144"/>
      <c r="AJ114" s="158"/>
      <c r="AK114" s="144"/>
      <c r="AL114" s="140"/>
      <c r="AM114" s="23"/>
      <c r="AN114" s="23"/>
      <c r="AO114" s="23"/>
      <c r="AP114" s="23"/>
      <c r="AQ114" s="23"/>
      <c r="AR114" s="1"/>
      <c r="AT114" s="51"/>
      <c r="AU114" s="51"/>
      <c r="AV114" s="51"/>
      <c r="AW114" s="51"/>
      <c r="AX114" s="51"/>
      <c r="AY114" s="51"/>
    </row>
    <row r="115" spans="1:77" s="3" customFormat="1" ht="27" x14ac:dyDescent="0.25">
      <c r="A115" s="153"/>
      <c r="B115" s="153"/>
      <c r="C115" s="151"/>
      <c r="D115" s="151"/>
      <c r="E115" s="156"/>
      <c r="F115" s="149"/>
      <c r="G115" s="14" t="s">
        <v>351</v>
      </c>
      <c r="H115" s="14"/>
      <c r="I115" s="14"/>
      <c r="J115" s="14"/>
      <c r="K115" s="14" t="s">
        <v>222</v>
      </c>
      <c r="L115" s="14">
        <v>28</v>
      </c>
      <c r="M115" s="14"/>
      <c r="N115" s="14">
        <v>2</v>
      </c>
      <c r="O115" s="144"/>
      <c r="P115" s="14"/>
      <c r="Q115" s="14"/>
      <c r="R115" s="14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53"/>
      <c r="AE115" s="145"/>
      <c r="AF115" s="145"/>
      <c r="AG115" s="144"/>
      <c r="AH115" s="144"/>
      <c r="AI115" s="144"/>
      <c r="AJ115" s="158"/>
      <c r="AK115" s="144"/>
      <c r="AL115" s="140"/>
      <c r="AM115" s="23"/>
      <c r="AN115" s="23"/>
      <c r="AO115" s="23"/>
      <c r="AP115" s="23"/>
      <c r="AQ115" s="23"/>
      <c r="AR115" s="1"/>
      <c r="AT115" s="51"/>
      <c r="AU115" s="51"/>
      <c r="AV115" s="51"/>
      <c r="AW115" s="51"/>
      <c r="AX115" s="51"/>
      <c r="AY115" s="51"/>
    </row>
    <row r="116" spans="1:77" s="3" customFormat="1" ht="27" x14ac:dyDescent="0.25">
      <c r="A116" s="153"/>
      <c r="B116" s="153"/>
      <c r="C116" s="151"/>
      <c r="D116" s="151"/>
      <c r="E116" s="156"/>
      <c r="F116" s="149"/>
      <c r="G116" s="14" t="s">
        <v>351</v>
      </c>
      <c r="H116" s="14"/>
      <c r="I116" s="14"/>
      <c r="J116" s="14"/>
      <c r="K116" s="14" t="s">
        <v>226</v>
      </c>
      <c r="L116" s="14">
        <v>27</v>
      </c>
      <c r="M116" s="14"/>
      <c r="N116" s="14">
        <v>2</v>
      </c>
      <c r="O116" s="144"/>
      <c r="P116" s="14"/>
      <c r="Q116" s="14"/>
      <c r="R116" s="14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53"/>
      <c r="AE116" s="145"/>
      <c r="AF116" s="145"/>
      <c r="AG116" s="144"/>
      <c r="AH116" s="144"/>
      <c r="AI116" s="144"/>
      <c r="AJ116" s="158"/>
      <c r="AK116" s="144"/>
      <c r="AL116" s="140"/>
      <c r="AM116" s="23" t="str">
        <f t="shared" si="12"/>
        <v>Ekonomska škola Mije Mirkovića Rijeka</v>
      </c>
      <c r="AN116" s="23" t="str">
        <f t="shared" si="13"/>
        <v>Primorsko-goranska</v>
      </c>
      <c r="AO116" s="23" t="str">
        <f t="shared" si="14"/>
        <v>Rijeka</v>
      </c>
      <c r="AP116" s="23" t="str">
        <f t="shared" si="15"/>
        <v>državna</v>
      </c>
      <c r="AQ116" s="23" t="str">
        <f t="shared" si="16"/>
        <v>strukovna</v>
      </c>
      <c r="AR116" s="1" t="str">
        <f t="shared" si="17"/>
        <v>08-071-505</v>
      </c>
      <c r="AT116" s="51" t="str">
        <f t="shared" si="18"/>
        <v>Ekonomska škola Mije Mirkovića Rijeka</v>
      </c>
      <c r="AU116" s="51" t="str">
        <f t="shared" si="19"/>
        <v>Primorsko-goranska</v>
      </c>
      <c r="AV116" s="51" t="str">
        <f t="shared" si="20"/>
        <v>Rijeka</v>
      </c>
      <c r="AW116" s="51" t="str">
        <f t="shared" si="21"/>
        <v>državna</v>
      </c>
      <c r="AX116" s="51" t="str">
        <f t="shared" si="22"/>
        <v>strukovna</v>
      </c>
      <c r="AY116" s="51" t="str">
        <f t="shared" si="23"/>
        <v>08-071-505</v>
      </c>
    </row>
    <row r="117" spans="1:77" s="3" customFormat="1" ht="13.5" x14ac:dyDescent="0.25">
      <c r="A117" s="153"/>
      <c r="B117" s="153"/>
      <c r="C117" s="151"/>
      <c r="D117" s="151"/>
      <c r="E117" s="156"/>
      <c r="F117" s="149"/>
      <c r="G117" s="14" t="s">
        <v>357</v>
      </c>
      <c r="H117" s="14"/>
      <c r="I117" s="14"/>
      <c r="J117" s="14"/>
      <c r="K117" s="14" t="s">
        <v>230</v>
      </c>
      <c r="L117" s="14">
        <v>23</v>
      </c>
      <c r="M117" s="14"/>
      <c r="N117" s="14">
        <v>2</v>
      </c>
      <c r="O117" s="144"/>
      <c r="P117" s="14"/>
      <c r="Q117" s="14"/>
      <c r="R117" s="14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53"/>
      <c r="AE117" s="145"/>
      <c r="AF117" s="145"/>
      <c r="AG117" s="144"/>
      <c r="AH117" s="144"/>
      <c r="AI117" s="144"/>
      <c r="AJ117" s="158"/>
      <c r="AK117" s="144"/>
      <c r="AL117" s="140"/>
      <c r="AM117" s="23" t="str">
        <f t="shared" si="12"/>
        <v>Ekonomska škola Mije Mirkovića Rijeka</v>
      </c>
      <c r="AN117" s="23" t="str">
        <f t="shared" si="13"/>
        <v>Primorsko-goranska</v>
      </c>
      <c r="AO117" s="23" t="str">
        <f t="shared" si="14"/>
        <v>Rijeka</v>
      </c>
      <c r="AP117" s="23" t="str">
        <f t="shared" si="15"/>
        <v>državna</v>
      </c>
      <c r="AQ117" s="23" t="str">
        <f t="shared" si="16"/>
        <v>strukovna</v>
      </c>
      <c r="AR117" s="1" t="str">
        <f t="shared" si="17"/>
        <v>08-071-505</v>
      </c>
      <c r="AT117" s="51" t="str">
        <f t="shared" si="18"/>
        <v>Ekonomska škola Mije Mirkovića Rijeka</v>
      </c>
      <c r="AU117" s="51" t="str">
        <f t="shared" si="19"/>
        <v>Primorsko-goranska</v>
      </c>
      <c r="AV117" s="51" t="str">
        <f t="shared" si="20"/>
        <v>Rijeka</v>
      </c>
      <c r="AW117" s="51" t="str">
        <f t="shared" si="21"/>
        <v>državna</v>
      </c>
      <c r="AX117" s="51" t="str">
        <f t="shared" si="22"/>
        <v>strukovna</v>
      </c>
      <c r="AY117" s="51" t="str">
        <f t="shared" si="23"/>
        <v>08-071-505</v>
      </c>
    </row>
    <row r="118" spans="1:77" s="3" customFormat="1" ht="13.5" x14ac:dyDescent="0.25">
      <c r="A118" s="153"/>
      <c r="B118" s="153"/>
      <c r="C118" s="151"/>
      <c r="D118" s="151"/>
      <c r="E118" s="156"/>
      <c r="F118" s="149"/>
      <c r="G118" s="14" t="s">
        <v>402</v>
      </c>
      <c r="H118" s="14"/>
      <c r="I118" s="14"/>
      <c r="J118" s="14"/>
      <c r="K118" s="14" t="s">
        <v>230</v>
      </c>
      <c r="L118" s="14"/>
      <c r="M118" s="14"/>
      <c r="N118" s="14"/>
      <c r="O118" s="144"/>
      <c r="P118" s="14"/>
      <c r="Q118" s="14"/>
      <c r="R118" s="14">
        <v>2</v>
      </c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53"/>
      <c r="AE118" s="145"/>
      <c r="AF118" s="145"/>
      <c r="AG118" s="144"/>
      <c r="AH118" s="144"/>
      <c r="AI118" s="144"/>
      <c r="AJ118" s="158"/>
      <c r="AK118" s="144"/>
      <c r="AL118" s="140"/>
      <c r="AM118" s="23" t="str">
        <f t="shared" si="12"/>
        <v>Ekonomska škola Mije Mirkovića Rijeka</v>
      </c>
      <c r="AN118" s="23" t="str">
        <f t="shared" si="13"/>
        <v>Primorsko-goranska</v>
      </c>
      <c r="AO118" s="23" t="str">
        <f t="shared" si="14"/>
        <v>Rijeka</v>
      </c>
      <c r="AP118" s="23" t="str">
        <f t="shared" si="15"/>
        <v>državna</v>
      </c>
      <c r="AQ118" s="23" t="str">
        <f t="shared" si="16"/>
        <v>strukovna</v>
      </c>
      <c r="AR118" s="1" t="str">
        <f t="shared" si="17"/>
        <v>08-071-505</v>
      </c>
      <c r="AT118" s="51" t="str">
        <f t="shared" si="18"/>
        <v>Ekonomska škola Mije Mirkovića Rijeka</v>
      </c>
      <c r="AU118" s="51" t="str">
        <f t="shared" si="19"/>
        <v>Primorsko-goranska</v>
      </c>
      <c r="AV118" s="51" t="str">
        <f t="shared" si="20"/>
        <v>Rijeka</v>
      </c>
      <c r="AW118" s="51" t="str">
        <f t="shared" si="21"/>
        <v>državna</v>
      </c>
      <c r="AX118" s="51" t="str">
        <f t="shared" si="22"/>
        <v>strukovna</v>
      </c>
      <c r="AY118" s="51" t="str">
        <f t="shared" si="23"/>
        <v>08-071-505</v>
      </c>
    </row>
    <row r="119" spans="1:77" s="3" customFormat="1" ht="81" x14ac:dyDescent="0.25">
      <c r="A119" s="152" t="s">
        <v>488</v>
      </c>
      <c r="B119" s="152" t="s">
        <v>324</v>
      </c>
      <c r="C119" s="151" t="s">
        <v>15</v>
      </c>
      <c r="D119" s="151">
        <v>1</v>
      </c>
      <c r="E119" s="156">
        <v>6</v>
      </c>
      <c r="F119" s="148" t="s">
        <v>143</v>
      </c>
      <c r="G119" s="14" t="s">
        <v>489</v>
      </c>
      <c r="H119" s="14"/>
      <c r="I119" s="14"/>
      <c r="J119" s="14"/>
      <c r="K119" s="14" t="s">
        <v>490</v>
      </c>
      <c r="L119" s="14">
        <v>4</v>
      </c>
      <c r="M119" s="14"/>
      <c r="N119" s="14">
        <v>1</v>
      </c>
      <c r="O119" s="144">
        <f>SUM(N119:N121)</f>
        <v>4</v>
      </c>
      <c r="P119" s="14"/>
      <c r="Q119" s="14"/>
      <c r="R119" s="14"/>
      <c r="S119" s="145"/>
      <c r="T119" s="145"/>
      <c r="U119" s="145"/>
      <c r="V119" s="145"/>
      <c r="W119" s="145"/>
      <c r="X119" s="145"/>
      <c r="Y119" s="145"/>
      <c r="Z119" s="145"/>
      <c r="AA119" s="145">
        <v>2</v>
      </c>
      <c r="AB119" s="145"/>
      <c r="AC119" s="145"/>
      <c r="AD119" s="152"/>
      <c r="AE119" s="145"/>
      <c r="AF119" s="145"/>
      <c r="AG119" s="144">
        <f>SUM(P119:AF121)</f>
        <v>2</v>
      </c>
      <c r="AH119" s="144">
        <f>SUM(AG119,O119)</f>
        <v>6</v>
      </c>
      <c r="AI119" s="144">
        <f>SUM(AH119-E119)</f>
        <v>0</v>
      </c>
      <c r="AJ119" s="157"/>
      <c r="AK119" s="144">
        <f>SUM(AH119,AJ119)-AI119</f>
        <v>6</v>
      </c>
      <c r="AL119" s="140"/>
      <c r="AM119" s="23" t="str">
        <f t="shared" si="12"/>
        <v>Ekonomska škola Mije Mirkovića Rijeka</v>
      </c>
      <c r="AN119" s="23" t="str">
        <f t="shared" si="13"/>
        <v>Primorsko-goranska</v>
      </c>
      <c r="AO119" s="23" t="str">
        <f t="shared" si="14"/>
        <v>Rijeka</v>
      </c>
      <c r="AP119" s="23" t="str">
        <f t="shared" si="15"/>
        <v>državna</v>
      </c>
      <c r="AQ119" s="23" t="str">
        <f t="shared" si="16"/>
        <v>strukovna</v>
      </c>
      <c r="AR119" s="1" t="str">
        <f t="shared" si="17"/>
        <v>08-071-505</v>
      </c>
      <c r="AT119" s="51" t="str">
        <f t="shared" si="18"/>
        <v>Ekonomska škola Mije Mirkovića Rijeka</v>
      </c>
      <c r="AU119" s="51" t="str">
        <f t="shared" si="19"/>
        <v>Primorsko-goranska</v>
      </c>
      <c r="AV119" s="51" t="str">
        <f t="shared" si="20"/>
        <v>Rijeka</v>
      </c>
      <c r="AW119" s="51" t="str">
        <f t="shared" si="21"/>
        <v>državna</v>
      </c>
      <c r="AX119" s="51" t="str">
        <f t="shared" si="22"/>
        <v>strukovna</v>
      </c>
      <c r="AY119" s="51" t="str">
        <f t="shared" si="23"/>
        <v>08-071-505</v>
      </c>
      <c r="BY119" s="7"/>
    </row>
    <row r="120" spans="1:77" s="3" customFormat="1" ht="40.5" x14ac:dyDescent="0.25">
      <c r="A120" s="153"/>
      <c r="B120" s="153"/>
      <c r="C120" s="151"/>
      <c r="D120" s="151"/>
      <c r="E120" s="156"/>
      <c r="F120" s="149"/>
      <c r="G120" s="14" t="s">
        <v>382</v>
      </c>
      <c r="H120" s="14"/>
      <c r="I120" s="14"/>
      <c r="J120" s="14"/>
      <c r="K120" s="14" t="s">
        <v>491</v>
      </c>
      <c r="L120" s="14">
        <v>3</v>
      </c>
      <c r="M120" s="14"/>
      <c r="N120" s="14">
        <v>1</v>
      </c>
      <c r="O120" s="144"/>
      <c r="P120" s="14"/>
      <c r="Q120" s="14"/>
      <c r="R120" s="14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53"/>
      <c r="AE120" s="145"/>
      <c r="AF120" s="145"/>
      <c r="AG120" s="144"/>
      <c r="AH120" s="144"/>
      <c r="AI120" s="144"/>
      <c r="AJ120" s="158"/>
      <c r="AK120" s="144"/>
      <c r="AL120" s="140"/>
      <c r="AM120" s="23" t="str">
        <f t="shared" si="12"/>
        <v>Ekonomska škola Mije Mirkovića Rijeka</v>
      </c>
      <c r="AN120" s="23" t="str">
        <f t="shared" si="13"/>
        <v>Primorsko-goranska</v>
      </c>
      <c r="AO120" s="23" t="str">
        <f t="shared" si="14"/>
        <v>Rijeka</v>
      </c>
      <c r="AP120" s="23" t="str">
        <f t="shared" si="15"/>
        <v>državna</v>
      </c>
      <c r="AQ120" s="23" t="str">
        <f t="shared" si="16"/>
        <v>strukovna</v>
      </c>
      <c r="AR120" s="1" t="str">
        <f t="shared" si="17"/>
        <v>08-071-505</v>
      </c>
      <c r="AT120" s="51" t="str">
        <f t="shared" si="18"/>
        <v>Ekonomska škola Mije Mirkovića Rijeka</v>
      </c>
      <c r="AU120" s="51" t="str">
        <f t="shared" si="19"/>
        <v>Primorsko-goranska</v>
      </c>
      <c r="AV120" s="51" t="str">
        <f t="shared" si="20"/>
        <v>Rijeka</v>
      </c>
      <c r="AW120" s="51" t="str">
        <f t="shared" si="21"/>
        <v>državna</v>
      </c>
      <c r="AX120" s="51" t="str">
        <f t="shared" si="22"/>
        <v>strukovna</v>
      </c>
      <c r="AY120" s="51" t="str">
        <f t="shared" si="23"/>
        <v>08-071-505</v>
      </c>
    </row>
    <row r="121" spans="1:77" s="3" customFormat="1" ht="13.5" x14ac:dyDescent="0.25">
      <c r="A121" s="153"/>
      <c r="B121" s="153"/>
      <c r="C121" s="151"/>
      <c r="D121" s="151"/>
      <c r="E121" s="156"/>
      <c r="F121" s="149"/>
      <c r="G121" s="14" t="s">
        <v>383</v>
      </c>
      <c r="H121" s="14"/>
      <c r="I121" s="14"/>
      <c r="J121" s="14"/>
      <c r="K121" s="14" t="s">
        <v>467</v>
      </c>
      <c r="L121" s="14">
        <v>28</v>
      </c>
      <c r="M121" s="14"/>
      <c r="N121" s="14">
        <v>2</v>
      </c>
      <c r="O121" s="144"/>
      <c r="P121" s="14"/>
      <c r="Q121" s="14"/>
      <c r="R121" s="14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53"/>
      <c r="AE121" s="145"/>
      <c r="AF121" s="145"/>
      <c r="AG121" s="144"/>
      <c r="AH121" s="144"/>
      <c r="AI121" s="144"/>
      <c r="AJ121" s="158"/>
      <c r="AK121" s="144"/>
      <c r="AL121" s="140"/>
      <c r="AM121" s="23" t="str">
        <f t="shared" si="12"/>
        <v>Ekonomska škola Mije Mirkovića Rijeka</v>
      </c>
      <c r="AN121" s="23" t="str">
        <f t="shared" si="13"/>
        <v>Primorsko-goranska</v>
      </c>
      <c r="AO121" s="23" t="str">
        <f t="shared" si="14"/>
        <v>Rijeka</v>
      </c>
      <c r="AP121" s="23" t="str">
        <f t="shared" si="15"/>
        <v>državna</v>
      </c>
      <c r="AQ121" s="23" t="str">
        <f t="shared" si="16"/>
        <v>strukovna</v>
      </c>
      <c r="AR121" s="1" t="str">
        <f t="shared" si="17"/>
        <v>08-071-505</v>
      </c>
      <c r="AT121" s="51" t="str">
        <f t="shared" si="18"/>
        <v>Ekonomska škola Mije Mirkovića Rijeka</v>
      </c>
      <c r="AU121" s="51" t="str">
        <f t="shared" si="19"/>
        <v>Primorsko-goranska</v>
      </c>
      <c r="AV121" s="51" t="str">
        <f t="shared" si="20"/>
        <v>Rijeka</v>
      </c>
      <c r="AW121" s="51" t="str">
        <f t="shared" si="21"/>
        <v>državna</v>
      </c>
      <c r="AX121" s="51" t="str">
        <f t="shared" si="22"/>
        <v>strukovna</v>
      </c>
      <c r="AY121" s="51" t="str">
        <f t="shared" si="23"/>
        <v>08-071-505</v>
      </c>
    </row>
    <row r="122" spans="1:77" s="3" customFormat="1" ht="27" x14ac:dyDescent="0.25">
      <c r="A122" s="152" t="s">
        <v>268</v>
      </c>
      <c r="B122" s="152" t="s">
        <v>316</v>
      </c>
      <c r="C122" s="151" t="s">
        <v>16</v>
      </c>
      <c r="D122" s="151">
        <v>1</v>
      </c>
      <c r="E122" s="156">
        <v>22</v>
      </c>
      <c r="F122" s="148" t="s">
        <v>143</v>
      </c>
      <c r="G122" s="14" t="s">
        <v>358</v>
      </c>
      <c r="H122" s="14"/>
      <c r="I122" s="14"/>
      <c r="J122" s="14"/>
      <c r="K122" s="14" t="s">
        <v>221</v>
      </c>
      <c r="L122" s="14">
        <v>26</v>
      </c>
      <c r="M122" s="14"/>
      <c r="N122" s="14">
        <v>2</v>
      </c>
      <c r="O122" s="144">
        <f>SUM(N122:N132)</f>
        <v>20</v>
      </c>
      <c r="P122" s="14"/>
      <c r="Q122" s="14"/>
      <c r="R122" s="14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52"/>
      <c r="AE122" s="145"/>
      <c r="AF122" s="145"/>
      <c r="AG122" s="144">
        <f>SUM(P122:AF132)</f>
        <v>2</v>
      </c>
      <c r="AH122" s="144">
        <f>SUM(AG122,O122)</f>
        <v>22</v>
      </c>
      <c r="AI122" s="144">
        <f>SUM(AH122-E122)</f>
        <v>0</v>
      </c>
      <c r="AJ122" s="157">
        <v>18</v>
      </c>
      <c r="AK122" s="144">
        <f>SUM(AH122,AJ122)-AI122</f>
        <v>40</v>
      </c>
      <c r="AL122" s="140"/>
      <c r="AM122" s="23" t="str">
        <f t="shared" si="12"/>
        <v>Ekonomska škola Mije Mirkovića Rijeka</v>
      </c>
      <c r="AN122" s="23" t="str">
        <f t="shared" si="13"/>
        <v>Primorsko-goranska</v>
      </c>
      <c r="AO122" s="23" t="str">
        <f t="shared" si="14"/>
        <v>Rijeka</v>
      </c>
      <c r="AP122" s="23" t="str">
        <f t="shared" si="15"/>
        <v>državna</v>
      </c>
      <c r="AQ122" s="23" t="str">
        <f t="shared" si="16"/>
        <v>strukovna</v>
      </c>
      <c r="AR122" s="1" t="str">
        <f t="shared" si="17"/>
        <v>08-071-505</v>
      </c>
      <c r="AT122" s="51" t="str">
        <f t="shared" si="18"/>
        <v>Ekonomska škola Mije Mirkovića Rijeka</v>
      </c>
      <c r="AU122" s="51" t="str">
        <f t="shared" si="19"/>
        <v>Primorsko-goranska</v>
      </c>
      <c r="AV122" s="51" t="str">
        <f t="shared" si="20"/>
        <v>Rijeka</v>
      </c>
      <c r="AW122" s="51" t="str">
        <f t="shared" si="21"/>
        <v>državna</v>
      </c>
      <c r="AX122" s="51" t="str">
        <f t="shared" si="22"/>
        <v>strukovna</v>
      </c>
      <c r="AY122" s="51" t="str">
        <f t="shared" si="23"/>
        <v>08-071-505</v>
      </c>
      <c r="BY122" s="7"/>
    </row>
    <row r="123" spans="1:77" s="3" customFormat="1" ht="27" x14ac:dyDescent="0.25">
      <c r="A123" s="153"/>
      <c r="B123" s="153"/>
      <c r="C123" s="151"/>
      <c r="D123" s="151"/>
      <c r="E123" s="156"/>
      <c r="F123" s="149"/>
      <c r="G123" s="14" t="s">
        <v>358</v>
      </c>
      <c r="H123" s="14"/>
      <c r="I123" s="14"/>
      <c r="J123" s="14"/>
      <c r="K123" s="14" t="s">
        <v>225</v>
      </c>
      <c r="L123" s="14">
        <v>19</v>
      </c>
      <c r="M123" s="14"/>
      <c r="N123" s="14">
        <v>2</v>
      </c>
      <c r="O123" s="144"/>
      <c r="P123" s="14"/>
      <c r="Q123" s="14"/>
      <c r="R123" s="14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53"/>
      <c r="AE123" s="145"/>
      <c r="AF123" s="145"/>
      <c r="AG123" s="144"/>
      <c r="AH123" s="144"/>
      <c r="AI123" s="144"/>
      <c r="AJ123" s="158"/>
      <c r="AK123" s="144"/>
      <c r="AL123" s="140"/>
      <c r="AM123" s="23"/>
      <c r="AN123" s="23"/>
      <c r="AO123" s="23"/>
      <c r="AP123" s="23"/>
      <c r="AQ123" s="23"/>
      <c r="AR123" s="1"/>
      <c r="AT123" s="51"/>
      <c r="AU123" s="51"/>
      <c r="AV123" s="51"/>
      <c r="AW123" s="51"/>
      <c r="AX123" s="51"/>
      <c r="AY123" s="51"/>
      <c r="BY123" s="7"/>
    </row>
    <row r="124" spans="1:77" s="3" customFormat="1" ht="27" x14ac:dyDescent="0.25">
      <c r="A124" s="153"/>
      <c r="B124" s="153"/>
      <c r="C124" s="151"/>
      <c r="D124" s="151"/>
      <c r="E124" s="156"/>
      <c r="F124" s="149"/>
      <c r="G124" s="14" t="s">
        <v>358</v>
      </c>
      <c r="H124" s="14"/>
      <c r="I124" s="14"/>
      <c r="J124" s="14"/>
      <c r="K124" s="14" t="s">
        <v>229</v>
      </c>
      <c r="L124" s="14">
        <v>28</v>
      </c>
      <c r="M124" s="14"/>
      <c r="N124" s="14">
        <v>2</v>
      </c>
      <c r="O124" s="144"/>
      <c r="P124" s="14"/>
      <c r="Q124" s="14"/>
      <c r="R124" s="14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53"/>
      <c r="AE124" s="145"/>
      <c r="AF124" s="145"/>
      <c r="AG124" s="144"/>
      <c r="AH124" s="144"/>
      <c r="AI124" s="144"/>
      <c r="AJ124" s="158"/>
      <c r="AK124" s="144"/>
      <c r="AL124" s="140"/>
      <c r="AM124" s="23"/>
      <c r="AN124" s="23"/>
      <c r="AO124" s="23"/>
      <c r="AP124" s="23"/>
      <c r="AQ124" s="23"/>
      <c r="AR124" s="1"/>
      <c r="AT124" s="51"/>
      <c r="AU124" s="51"/>
      <c r="AV124" s="51"/>
      <c r="AW124" s="51"/>
      <c r="AX124" s="51"/>
      <c r="AY124" s="51"/>
      <c r="BY124" s="7"/>
    </row>
    <row r="125" spans="1:77" s="3" customFormat="1" ht="27" x14ac:dyDescent="0.25">
      <c r="A125" s="153"/>
      <c r="B125" s="153"/>
      <c r="C125" s="151"/>
      <c r="D125" s="151"/>
      <c r="E125" s="156"/>
      <c r="F125" s="149"/>
      <c r="G125" s="14" t="s">
        <v>358</v>
      </c>
      <c r="H125" s="14"/>
      <c r="I125" s="14"/>
      <c r="J125" s="14"/>
      <c r="K125" s="14" t="s">
        <v>230</v>
      </c>
      <c r="L125" s="14">
        <v>23</v>
      </c>
      <c r="M125" s="14"/>
      <c r="N125" s="14">
        <v>2</v>
      </c>
      <c r="O125" s="144"/>
      <c r="P125" s="14"/>
      <c r="Q125" s="14"/>
      <c r="R125" s="14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53"/>
      <c r="AE125" s="145"/>
      <c r="AF125" s="145"/>
      <c r="AG125" s="144"/>
      <c r="AH125" s="144"/>
      <c r="AI125" s="144"/>
      <c r="AJ125" s="158"/>
      <c r="AK125" s="144"/>
      <c r="AL125" s="140"/>
      <c r="AM125" s="23"/>
      <c r="AN125" s="23"/>
      <c r="AO125" s="23"/>
      <c r="AP125" s="23"/>
      <c r="AQ125" s="23"/>
      <c r="AR125" s="1"/>
      <c r="AT125" s="51"/>
      <c r="AU125" s="51"/>
      <c r="AV125" s="51"/>
      <c r="AW125" s="51"/>
      <c r="AX125" s="51"/>
      <c r="AY125" s="51"/>
      <c r="BY125" s="7"/>
    </row>
    <row r="126" spans="1:77" s="3" customFormat="1" ht="13.5" x14ac:dyDescent="0.25">
      <c r="A126" s="153"/>
      <c r="B126" s="153"/>
      <c r="C126" s="151"/>
      <c r="D126" s="151"/>
      <c r="E126" s="156"/>
      <c r="F126" s="149"/>
      <c r="G126" s="14" t="s">
        <v>359</v>
      </c>
      <c r="H126" s="14"/>
      <c r="I126" s="14"/>
      <c r="J126" s="14"/>
      <c r="K126" s="14" t="s">
        <v>230</v>
      </c>
      <c r="L126" s="14">
        <v>23</v>
      </c>
      <c r="M126" s="14"/>
      <c r="N126" s="14">
        <v>2</v>
      </c>
      <c r="O126" s="144"/>
      <c r="P126" s="14"/>
      <c r="Q126" s="14"/>
      <c r="R126" s="14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53"/>
      <c r="AE126" s="145"/>
      <c r="AF126" s="145"/>
      <c r="AG126" s="144"/>
      <c r="AH126" s="144"/>
      <c r="AI126" s="144"/>
      <c r="AJ126" s="158"/>
      <c r="AK126" s="144"/>
      <c r="AL126" s="140"/>
      <c r="AM126" s="23" t="str">
        <f t="shared" si="12"/>
        <v>Ekonomska škola Mije Mirkovića Rijeka</v>
      </c>
      <c r="AN126" s="23" t="str">
        <f t="shared" si="13"/>
        <v>Primorsko-goranska</v>
      </c>
      <c r="AO126" s="23" t="str">
        <f t="shared" si="14"/>
        <v>Rijeka</v>
      </c>
      <c r="AP126" s="23" t="str">
        <f t="shared" si="15"/>
        <v>državna</v>
      </c>
      <c r="AQ126" s="23" t="str">
        <f t="shared" si="16"/>
        <v>strukovna</v>
      </c>
      <c r="AR126" s="1" t="str">
        <f t="shared" si="17"/>
        <v>08-071-505</v>
      </c>
      <c r="AT126" s="51" t="str">
        <f t="shared" si="18"/>
        <v>Ekonomska škola Mije Mirkovića Rijeka</v>
      </c>
      <c r="AU126" s="51" t="str">
        <f t="shared" si="19"/>
        <v>Primorsko-goranska</v>
      </c>
      <c r="AV126" s="51" t="str">
        <f t="shared" si="20"/>
        <v>Rijeka</v>
      </c>
      <c r="AW126" s="51" t="str">
        <f t="shared" si="21"/>
        <v>državna</v>
      </c>
      <c r="AX126" s="51" t="str">
        <f t="shared" si="22"/>
        <v>strukovna</v>
      </c>
      <c r="AY126" s="51" t="str">
        <f t="shared" si="23"/>
        <v>08-071-505</v>
      </c>
    </row>
    <row r="127" spans="1:77" s="3" customFormat="1" ht="13.5" x14ac:dyDescent="0.25">
      <c r="A127" s="153"/>
      <c r="B127" s="153"/>
      <c r="C127" s="151"/>
      <c r="D127" s="151"/>
      <c r="E127" s="156"/>
      <c r="F127" s="149"/>
      <c r="G127" s="14" t="s">
        <v>357</v>
      </c>
      <c r="H127" s="14"/>
      <c r="I127" s="14"/>
      <c r="J127" s="14"/>
      <c r="K127" s="14" t="s">
        <v>225</v>
      </c>
      <c r="L127" s="14">
        <v>19</v>
      </c>
      <c r="M127" s="14"/>
      <c r="N127" s="14">
        <v>2</v>
      </c>
      <c r="O127" s="144"/>
      <c r="P127" s="14"/>
      <c r="Q127" s="14"/>
      <c r="R127" s="14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53"/>
      <c r="AE127" s="145"/>
      <c r="AF127" s="145"/>
      <c r="AG127" s="144"/>
      <c r="AH127" s="144"/>
      <c r="AI127" s="144"/>
      <c r="AJ127" s="158"/>
      <c r="AK127" s="144"/>
      <c r="AL127" s="140"/>
      <c r="AM127" s="23"/>
      <c r="AN127" s="23"/>
      <c r="AO127" s="23"/>
      <c r="AP127" s="23"/>
      <c r="AQ127" s="23"/>
      <c r="AR127" s="1"/>
      <c r="AT127" s="51"/>
      <c r="AU127" s="51"/>
      <c r="AV127" s="51"/>
      <c r="AW127" s="51"/>
      <c r="AX127" s="51"/>
      <c r="AY127" s="51"/>
    </row>
    <row r="128" spans="1:77" s="3" customFormat="1" ht="13.5" x14ac:dyDescent="0.25">
      <c r="A128" s="153"/>
      <c r="B128" s="153"/>
      <c r="C128" s="151"/>
      <c r="D128" s="151"/>
      <c r="E128" s="156"/>
      <c r="F128" s="149"/>
      <c r="G128" s="14" t="s">
        <v>357</v>
      </c>
      <c r="H128" s="14"/>
      <c r="I128" s="14"/>
      <c r="J128" s="14"/>
      <c r="K128" s="14" t="s">
        <v>229</v>
      </c>
      <c r="L128" s="14">
        <v>28</v>
      </c>
      <c r="M128" s="14"/>
      <c r="N128" s="14">
        <v>2</v>
      </c>
      <c r="O128" s="144"/>
      <c r="P128" s="14"/>
      <c r="Q128" s="14"/>
      <c r="R128" s="14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53"/>
      <c r="AE128" s="145"/>
      <c r="AF128" s="145"/>
      <c r="AG128" s="144"/>
      <c r="AH128" s="144"/>
      <c r="AI128" s="144"/>
      <c r="AJ128" s="158"/>
      <c r="AK128" s="144"/>
      <c r="AL128" s="140"/>
      <c r="AM128" s="23" t="str">
        <f t="shared" si="12"/>
        <v>Ekonomska škola Mije Mirkovića Rijeka</v>
      </c>
      <c r="AN128" s="23" t="str">
        <f t="shared" si="13"/>
        <v>Primorsko-goranska</v>
      </c>
      <c r="AO128" s="23" t="str">
        <f t="shared" si="14"/>
        <v>Rijeka</v>
      </c>
      <c r="AP128" s="23" t="str">
        <f t="shared" si="15"/>
        <v>državna</v>
      </c>
      <c r="AQ128" s="23" t="str">
        <f t="shared" si="16"/>
        <v>strukovna</v>
      </c>
      <c r="AR128" s="1" t="str">
        <f t="shared" si="17"/>
        <v>08-071-505</v>
      </c>
      <c r="AT128" s="51" t="str">
        <f t="shared" si="18"/>
        <v>Ekonomska škola Mije Mirkovića Rijeka</v>
      </c>
      <c r="AU128" s="51" t="str">
        <f t="shared" si="19"/>
        <v>Primorsko-goranska</v>
      </c>
      <c r="AV128" s="51" t="str">
        <f t="shared" si="20"/>
        <v>Rijeka</v>
      </c>
      <c r="AW128" s="51" t="str">
        <f t="shared" si="21"/>
        <v>državna</v>
      </c>
      <c r="AX128" s="51" t="str">
        <f t="shared" si="22"/>
        <v>strukovna</v>
      </c>
      <c r="AY128" s="51" t="str">
        <f t="shared" si="23"/>
        <v>08-071-505</v>
      </c>
    </row>
    <row r="129" spans="1:77" s="3" customFormat="1" ht="40.5" x14ac:dyDescent="0.25">
      <c r="A129" s="153"/>
      <c r="B129" s="153"/>
      <c r="C129" s="151"/>
      <c r="D129" s="151"/>
      <c r="E129" s="156"/>
      <c r="F129" s="149"/>
      <c r="G129" s="14" t="s">
        <v>360</v>
      </c>
      <c r="H129" s="14"/>
      <c r="I129" s="14"/>
      <c r="J129" s="14"/>
      <c r="K129" s="14" t="s">
        <v>234</v>
      </c>
      <c r="L129" s="14">
        <v>28</v>
      </c>
      <c r="M129" s="14"/>
      <c r="N129" s="14">
        <v>2</v>
      </c>
      <c r="O129" s="144"/>
      <c r="P129" s="14"/>
      <c r="Q129" s="14"/>
      <c r="R129" s="14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53"/>
      <c r="AE129" s="145"/>
      <c r="AF129" s="145"/>
      <c r="AG129" s="144"/>
      <c r="AH129" s="144"/>
      <c r="AI129" s="144"/>
      <c r="AJ129" s="158"/>
      <c r="AK129" s="144"/>
      <c r="AL129" s="140"/>
      <c r="AM129" s="23"/>
      <c r="AN129" s="23"/>
      <c r="AO129" s="23"/>
      <c r="AP129" s="23"/>
      <c r="AQ129" s="23"/>
      <c r="AR129" s="1"/>
      <c r="AT129" s="51"/>
      <c r="AU129" s="51"/>
      <c r="AV129" s="51"/>
      <c r="AW129" s="51"/>
      <c r="AX129" s="51"/>
      <c r="AY129" s="51"/>
    </row>
    <row r="130" spans="1:77" s="3" customFormat="1" ht="40.5" x14ac:dyDescent="0.25">
      <c r="A130" s="153"/>
      <c r="B130" s="153"/>
      <c r="C130" s="151"/>
      <c r="D130" s="151"/>
      <c r="E130" s="156"/>
      <c r="F130" s="149"/>
      <c r="G130" s="14" t="s">
        <v>360</v>
      </c>
      <c r="H130" s="14"/>
      <c r="I130" s="14"/>
      <c r="J130" s="14"/>
      <c r="K130" s="14" t="s">
        <v>235</v>
      </c>
      <c r="L130" s="14">
        <v>26</v>
      </c>
      <c r="M130" s="14"/>
      <c r="N130" s="14">
        <v>2</v>
      </c>
      <c r="O130" s="144"/>
      <c r="P130" s="14"/>
      <c r="Q130" s="14"/>
      <c r="R130" s="14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53"/>
      <c r="AE130" s="145"/>
      <c r="AF130" s="145"/>
      <c r="AG130" s="144"/>
      <c r="AH130" s="144"/>
      <c r="AI130" s="144"/>
      <c r="AJ130" s="158"/>
      <c r="AK130" s="144"/>
      <c r="AL130" s="140"/>
      <c r="AM130" s="23" t="str">
        <f t="shared" si="12"/>
        <v>Ekonomska škola Mije Mirkovića Rijeka</v>
      </c>
      <c r="AN130" s="23" t="str">
        <f t="shared" si="13"/>
        <v>Primorsko-goranska</v>
      </c>
      <c r="AO130" s="23" t="str">
        <f t="shared" si="14"/>
        <v>Rijeka</v>
      </c>
      <c r="AP130" s="23" t="str">
        <f t="shared" si="15"/>
        <v>državna</v>
      </c>
      <c r="AQ130" s="23" t="str">
        <f t="shared" si="16"/>
        <v>strukovna</v>
      </c>
      <c r="AR130" s="1" t="str">
        <f t="shared" si="17"/>
        <v>08-071-505</v>
      </c>
      <c r="AT130" s="51" t="str">
        <f t="shared" si="18"/>
        <v>Ekonomska škola Mije Mirkovića Rijeka</v>
      </c>
      <c r="AU130" s="51" t="str">
        <f t="shared" si="19"/>
        <v>Primorsko-goranska</v>
      </c>
      <c r="AV130" s="51" t="str">
        <f t="shared" si="20"/>
        <v>Rijeka</v>
      </c>
      <c r="AW130" s="51" t="str">
        <f t="shared" si="21"/>
        <v>državna</v>
      </c>
      <c r="AX130" s="51" t="str">
        <f t="shared" si="22"/>
        <v>strukovna</v>
      </c>
      <c r="AY130" s="51" t="str">
        <f t="shared" si="23"/>
        <v>08-071-505</v>
      </c>
    </row>
    <row r="131" spans="1:77" s="3" customFormat="1" ht="27" x14ac:dyDescent="0.25">
      <c r="A131" s="153"/>
      <c r="B131" s="153"/>
      <c r="C131" s="151"/>
      <c r="D131" s="151"/>
      <c r="E131" s="156"/>
      <c r="F131" s="149"/>
      <c r="G131" s="14" t="s">
        <v>361</v>
      </c>
      <c r="H131" s="14"/>
      <c r="I131" s="14"/>
      <c r="J131" s="14"/>
      <c r="K131" s="14" t="s">
        <v>243</v>
      </c>
      <c r="L131" s="14">
        <v>26</v>
      </c>
      <c r="M131" s="14"/>
      <c r="N131" s="14">
        <v>2</v>
      </c>
      <c r="O131" s="144"/>
      <c r="P131" s="14"/>
      <c r="Q131" s="14"/>
      <c r="R131" s="14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53"/>
      <c r="AE131" s="145"/>
      <c r="AF131" s="145"/>
      <c r="AG131" s="144"/>
      <c r="AH131" s="144"/>
      <c r="AI131" s="144"/>
      <c r="AJ131" s="158"/>
      <c r="AK131" s="144"/>
      <c r="AL131" s="140"/>
      <c r="AM131" s="23" t="str">
        <f t="shared" si="12"/>
        <v>Ekonomska škola Mije Mirkovića Rijeka</v>
      </c>
      <c r="AN131" s="23" t="str">
        <f t="shared" si="13"/>
        <v>Primorsko-goranska</v>
      </c>
      <c r="AO131" s="23" t="str">
        <f t="shared" si="14"/>
        <v>Rijeka</v>
      </c>
      <c r="AP131" s="23" t="str">
        <f t="shared" si="15"/>
        <v>državna</v>
      </c>
      <c r="AQ131" s="23" t="str">
        <f t="shared" si="16"/>
        <v>strukovna</v>
      </c>
      <c r="AR131" s="1" t="str">
        <f t="shared" si="17"/>
        <v>08-071-505</v>
      </c>
      <c r="AT131" s="51" t="str">
        <f t="shared" si="18"/>
        <v>Ekonomska škola Mije Mirkovića Rijeka</v>
      </c>
      <c r="AU131" s="51" t="str">
        <f t="shared" si="19"/>
        <v>Primorsko-goranska</v>
      </c>
      <c r="AV131" s="51" t="str">
        <f t="shared" si="20"/>
        <v>Rijeka</v>
      </c>
      <c r="AW131" s="51" t="str">
        <f t="shared" si="21"/>
        <v>državna</v>
      </c>
      <c r="AX131" s="51" t="str">
        <f t="shared" si="22"/>
        <v>strukovna</v>
      </c>
      <c r="AY131" s="51" t="str">
        <f t="shared" si="23"/>
        <v>08-071-505</v>
      </c>
    </row>
    <row r="132" spans="1:77" s="3" customFormat="1" ht="13.5" x14ac:dyDescent="0.25">
      <c r="A132" s="153"/>
      <c r="B132" s="153"/>
      <c r="C132" s="151"/>
      <c r="D132" s="151"/>
      <c r="E132" s="156"/>
      <c r="F132" s="149"/>
      <c r="G132" s="14" t="s">
        <v>402</v>
      </c>
      <c r="H132" s="14"/>
      <c r="I132" s="14"/>
      <c r="J132" s="14"/>
      <c r="K132" s="14" t="s">
        <v>225</v>
      </c>
      <c r="L132" s="14">
        <v>19</v>
      </c>
      <c r="M132" s="14"/>
      <c r="N132" s="14"/>
      <c r="O132" s="144"/>
      <c r="P132" s="14"/>
      <c r="Q132" s="14"/>
      <c r="R132" s="14">
        <v>2</v>
      </c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53"/>
      <c r="AE132" s="145"/>
      <c r="AF132" s="145"/>
      <c r="AG132" s="144"/>
      <c r="AH132" s="144"/>
      <c r="AI132" s="144"/>
      <c r="AJ132" s="158"/>
      <c r="AK132" s="144"/>
      <c r="AL132" s="140"/>
      <c r="AM132" s="23" t="str">
        <f t="shared" si="12"/>
        <v>Ekonomska škola Mije Mirkovića Rijeka</v>
      </c>
      <c r="AN132" s="23" t="str">
        <f t="shared" si="13"/>
        <v>Primorsko-goranska</v>
      </c>
      <c r="AO132" s="23" t="str">
        <f t="shared" si="14"/>
        <v>Rijeka</v>
      </c>
      <c r="AP132" s="23" t="str">
        <f t="shared" si="15"/>
        <v>državna</v>
      </c>
      <c r="AQ132" s="23" t="str">
        <f t="shared" si="16"/>
        <v>strukovna</v>
      </c>
      <c r="AR132" s="1" t="str">
        <f t="shared" si="17"/>
        <v>08-071-505</v>
      </c>
      <c r="AT132" s="51" t="str">
        <f t="shared" si="18"/>
        <v>Ekonomska škola Mije Mirkovića Rijeka</v>
      </c>
      <c r="AU132" s="51" t="str">
        <f t="shared" si="19"/>
        <v>Primorsko-goranska</v>
      </c>
      <c r="AV132" s="51" t="str">
        <f t="shared" si="20"/>
        <v>Rijeka</v>
      </c>
      <c r="AW132" s="51" t="str">
        <f t="shared" si="21"/>
        <v>državna</v>
      </c>
      <c r="AX132" s="51" t="str">
        <f t="shared" si="22"/>
        <v>strukovna</v>
      </c>
      <c r="AY132" s="51" t="str">
        <f t="shared" si="23"/>
        <v>08-071-505</v>
      </c>
    </row>
    <row r="133" spans="1:77" s="3" customFormat="1" ht="13.5" x14ac:dyDescent="0.25">
      <c r="A133" s="152" t="s">
        <v>269</v>
      </c>
      <c r="B133" s="152" t="s">
        <v>325</v>
      </c>
      <c r="C133" s="151" t="s">
        <v>16</v>
      </c>
      <c r="D133" s="151">
        <v>2</v>
      </c>
      <c r="E133" s="156">
        <v>12</v>
      </c>
      <c r="F133" s="148" t="s">
        <v>147</v>
      </c>
      <c r="G133" s="14" t="s">
        <v>391</v>
      </c>
      <c r="H133" s="14"/>
      <c r="I133" s="14"/>
      <c r="J133" s="14"/>
      <c r="K133" s="14" t="s">
        <v>232</v>
      </c>
      <c r="L133" s="14">
        <v>25</v>
      </c>
      <c r="M133" s="14"/>
      <c r="N133" s="14">
        <v>2</v>
      </c>
      <c r="O133" s="144">
        <f>SUM(N133:N138)</f>
        <v>12</v>
      </c>
      <c r="P133" s="14"/>
      <c r="Q133" s="14"/>
      <c r="R133" s="14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52"/>
      <c r="AE133" s="145"/>
      <c r="AF133" s="145"/>
      <c r="AG133" s="144">
        <f>SUM(P133:AF138)</f>
        <v>0</v>
      </c>
      <c r="AH133" s="144">
        <f>SUM(AG133,O133)</f>
        <v>12</v>
      </c>
      <c r="AI133" s="144">
        <f>SUM(AH133-E133)</f>
        <v>0</v>
      </c>
      <c r="AJ133" s="157"/>
      <c r="AK133" s="144">
        <f>SUM(AH133,AJ133)-AI133</f>
        <v>12</v>
      </c>
      <c r="AL133" s="140"/>
      <c r="AM133" s="23" t="str">
        <f t="shared" si="12"/>
        <v>Ekonomska škola Mije Mirkovića Rijeka</v>
      </c>
      <c r="AN133" s="23" t="str">
        <f t="shared" si="13"/>
        <v>Primorsko-goranska</v>
      </c>
      <c r="AO133" s="23" t="str">
        <f t="shared" si="14"/>
        <v>Rijeka</v>
      </c>
      <c r="AP133" s="23" t="str">
        <f t="shared" si="15"/>
        <v>državna</v>
      </c>
      <c r="AQ133" s="23" t="str">
        <f t="shared" si="16"/>
        <v>strukovna</v>
      </c>
      <c r="AR133" s="1" t="str">
        <f t="shared" si="17"/>
        <v>08-071-505</v>
      </c>
      <c r="AT133" s="51" t="str">
        <f t="shared" si="18"/>
        <v>Ekonomska škola Mije Mirkovića Rijeka</v>
      </c>
      <c r="AU133" s="51" t="str">
        <f t="shared" si="19"/>
        <v>Primorsko-goranska</v>
      </c>
      <c r="AV133" s="51" t="str">
        <f t="shared" si="20"/>
        <v>Rijeka</v>
      </c>
      <c r="AW133" s="51" t="str">
        <f t="shared" si="21"/>
        <v>državna</v>
      </c>
      <c r="AX133" s="51" t="str">
        <f t="shared" si="22"/>
        <v>strukovna</v>
      </c>
      <c r="AY133" s="51" t="str">
        <f t="shared" si="23"/>
        <v>08-071-505</v>
      </c>
      <c r="BY133" s="7"/>
    </row>
    <row r="134" spans="1:77" s="3" customFormat="1" ht="13.5" x14ac:dyDescent="0.25">
      <c r="A134" s="153"/>
      <c r="B134" s="153"/>
      <c r="C134" s="151"/>
      <c r="D134" s="151"/>
      <c r="E134" s="156"/>
      <c r="F134" s="149"/>
      <c r="G134" s="14" t="s">
        <v>391</v>
      </c>
      <c r="H134" s="14"/>
      <c r="I134" s="14"/>
      <c r="J134" s="14"/>
      <c r="K134" s="14" t="s">
        <v>471</v>
      </c>
      <c r="L134" s="14">
        <v>26</v>
      </c>
      <c r="M134" s="14"/>
      <c r="N134" s="14">
        <v>2</v>
      </c>
      <c r="O134" s="144"/>
      <c r="P134" s="14"/>
      <c r="Q134" s="14"/>
      <c r="R134" s="14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53"/>
      <c r="AE134" s="145"/>
      <c r="AF134" s="145"/>
      <c r="AG134" s="144"/>
      <c r="AH134" s="144"/>
      <c r="AI134" s="144"/>
      <c r="AJ134" s="158"/>
      <c r="AK134" s="144"/>
      <c r="AL134" s="140"/>
      <c r="AM134" s="23"/>
      <c r="AN134" s="23"/>
      <c r="AO134" s="23"/>
      <c r="AP134" s="23"/>
      <c r="AQ134" s="23"/>
      <c r="AR134" s="1"/>
      <c r="AT134" s="51"/>
      <c r="AU134" s="51"/>
      <c r="AV134" s="51"/>
      <c r="AW134" s="51"/>
      <c r="AX134" s="51"/>
      <c r="AY134" s="51"/>
      <c r="BY134" s="7"/>
    </row>
    <row r="135" spans="1:77" s="3" customFormat="1" ht="13.5" x14ac:dyDescent="0.25">
      <c r="A135" s="153"/>
      <c r="B135" s="153"/>
      <c r="C135" s="151"/>
      <c r="D135" s="151"/>
      <c r="E135" s="156"/>
      <c r="F135" s="149"/>
      <c r="G135" s="14" t="s">
        <v>391</v>
      </c>
      <c r="H135" s="14"/>
      <c r="I135" s="14"/>
      <c r="J135" s="14"/>
      <c r="K135" s="14" t="s">
        <v>487</v>
      </c>
      <c r="L135" s="14">
        <v>25</v>
      </c>
      <c r="M135" s="14"/>
      <c r="N135" s="14">
        <v>2</v>
      </c>
      <c r="O135" s="144"/>
      <c r="P135" s="14"/>
      <c r="Q135" s="14"/>
      <c r="R135" s="14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53"/>
      <c r="AE135" s="145"/>
      <c r="AF135" s="145"/>
      <c r="AG135" s="144"/>
      <c r="AH135" s="144"/>
      <c r="AI135" s="144"/>
      <c r="AJ135" s="158"/>
      <c r="AK135" s="144"/>
      <c r="AL135" s="140"/>
      <c r="AM135" s="23"/>
      <c r="AN135" s="23"/>
      <c r="AO135" s="23"/>
      <c r="AP135" s="23"/>
      <c r="AQ135" s="23"/>
      <c r="AR135" s="1"/>
      <c r="AT135" s="51"/>
      <c r="AU135" s="51"/>
      <c r="AV135" s="51"/>
      <c r="AW135" s="51"/>
      <c r="AX135" s="51"/>
      <c r="AY135" s="51"/>
      <c r="BY135" s="7"/>
    </row>
    <row r="136" spans="1:77" s="3" customFormat="1" ht="13.5" x14ac:dyDescent="0.25">
      <c r="A136" s="153"/>
      <c r="B136" s="153"/>
      <c r="C136" s="151"/>
      <c r="D136" s="151"/>
      <c r="E136" s="156"/>
      <c r="F136" s="149"/>
      <c r="G136" s="14" t="s">
        <v>391</v>
      </c>
      <c r="H136" s="14"/>
      <c r="I136" s="14"/>
      <c r="J136" s="14"/>
      <c r="K136" s="14" t="s">
        <v>472</v>
      </c>
      <c r="L136" s="14">
        <v>26</v>
      </c>
      <c r="M136" s="14"/>
      <c r="N136" s="14">
        <v>2</v>
      </c>
      <c r="O136" s="144"/>
      <c r="P136" s="14"/>
      <c r="Q136" s="14"/>
      <c r="R136" s="14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53"/>
      <c r="AE136" s="145"/>
      <c r="AF136" s="145"/>
      <c r="AG136" s="144"/>
      <c r="AH136" s="144"/>
      <c r="AI136" s="144"/>
      <c r="AJ136" s="158"/>
      <c r="AK136" s="144"/>
      <c r="AL136" s="140"/>
      <c r="AM136" s="23" t="str">
        <f t="shared" si="12"/>
        <v>Ekonomska škola Mije Mirkovića Rijeka</v>
      </c>
      <c r="AN136" s="23" t="str">
        <f t="shared" si="13"/>
        <v>Primorsko-goranska</v>
      </c>
      <c r="AO136" s="23" t="str">
        <f t="shared" si="14"/>
        <v>Rijeka</v>
      </c>
      <c r="AP136" s="23" t="str">
        <f t="shared" si="15"/>
        <v>državna</v>
      </c>
      <c r="AQ136" s="23" t="str">
        <f t="shared" si="16"/>
        <v>strukovna</v>
      </c>
      <c r="AR136" s="1" t="str">
        <f t="shared" si="17"/>
        <v>08-071-505</v>
      </c>
      <c r="AT136" s="51" t="str">
        <f t="shared" si="18"/>
        <v>Ekonomska škola Mije Mirkovića Rijeka</v>
      </c>
      <c r="AU136" s="51" t="str">
        <f t="shared" si="19"/>
        <v>Primorsko-goranska</v>
      </c>
      <c r="AV136" s="51" t="str">
        <f t="shared" si="20"/>
        <v>Rijeka</v>
      </c>
      <c r="AW136" s="51" t="str">
        <f t="shared" si="21"/>
        <v>državna</v>
      </c>
      <c r="AX136" s="51" t="str">
        <f t="shared" si="22"/>
        <v>strukovna</v>
      </c>
      <c r="AY136" s="51" t="str">
        <f t="shared" si="23"/>
        <v>08-071-505</v>
      </c>
    </row>
    <row r="137" spans="1:77" s="3" customFormat="1" ht="13.5" x14ac:dyDescent="0.25">
      <c r="A137" s="153"/>
      <c r="B137" s="153"/>
      <c r="C137" s="151"/>
      <c r="D137" s="151"/>
      <c r="E137" s="156"/>
      <c r="F137" s="149"/>
      <c r="G137" s="14" t="s">
        <v>391</v>
      </c>
      <c r="H137" s="14"/>
      <c r="I137" s="14"/>
      <c r="J137" s="14"/>
      <c r="K137" s="14" t="s">
        <v>485</v>
      </c>
      <c r="L137" s="14">
        <v>23</v>
      </c>
      <c r="M137" s="14"/>
      <c r="N137" s="14">
        <v>2</v>
      </c>
      <c r="O137" s="144"/>
      <c r="P137" s="14"/>
      <c r="Q137" s="14"/>
      <c r="R137" s="14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53"/>
      <c r="AE137" s="145"/>
      <c r="AF137" s="145"/>
      <c r="AG137" s="144"/>
      <c r="AH137" s="144"/>
      <c r="AI137" s="144"/>
      <c r="AJ137" s="158"/>
      <c r="AK137" s="144"/>
      <c r="AL137" s="140"/>
      <c r="AM137" s="23"/>
      <c r="AN137" s="23"/>
      <c r="AO137" s="23"/>
      <c r="AP137" s="23"/>
      <c r="AQ137" s="23"/>
      <c r="AR137" s="1"/>
      <c r="AT137" s="51"/>
      <c r="AU137" s="51"/>
      <c r="AV137" s="51"/>
      <c r="AW137" s="51"/>
      <c r="AX137" s="51"/>
      <c r="AY137" s="51"/>
    </row>
    <row r="138" spans="1:77" s="3" customFormat="1" ht="13.5" x14ac:dyDescent="0.25">
      <c r="A138" s="153"/>
      <c r="B138" s="153"/>
      <c r="C138" s="151"/>
      <c r="D138" s="151"/>
      <c r="E138" s="156"/>
      <c r="F138" s="149"/>
      <c r="G138" s="14" t="s">
        <v>391</v>
      </c>
      <c r="H138" s="14"/>
      <c r="I138" s="14"/>
      <c r="J138" s="14"/>
      <c r="K138" s="14" t="s">
        <v>486</v>
      </c>
      <c r="L138" s="14">
        <v>27</v>
      </c>
      <c r="M138" s="14"/>
      <c r="N138" s="14">
        <v>2</v>
      </c>
      <c r="O138" s="144"/>
      <c r="P138" s="14"/>
      <c r="Q138" s="14"/>
      <c r="R138" s="14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53"/>
      <c r="AE138" s="145"/>
      <c r="AF138" s="145"/>
      <c r="AG138" s="144"/>
      <c r="AH138" s="144"/>
      <c r="AI138" s="144"/>
      <c r="AJ138" s="158"/>
      <c r="AK138" s="144"/>
      <c r="AL138" s="140"/>
      <c r="AM138" s="23" t="str">
        <f t="shared" si="12"/>
        <v>Ekonomska škola Mije Mirkovića Rijeka</v>
      </c>
      <c r="AN138" s="23" t="str">
        <f t="shared" si="13"/>
        <v>Primorsko-goranska</v>
      </c>
      <c r="AO138" s="23" t="str">
        <f t="shared" si="14"/>
        <v>Rijeka</v>
      </c>
      <c r="AP138" s="23" t="str">
        <f t="shared" si="15"/>
        <v>državna</v>
      </c>
      <c r="AQ138" s="23" t="str">
        <f t="shared" si="16"/>
        <v>strukovna</v>
      </c>
      <c r="AR138" s="1" t="str">
        <f t="shared" si="17"/>
        <v>08-071-505</v>
      </c>
      <c r="AT138" s="51" t="str">
        <f t="shared" si="18"/>
        <v>Ekonomska škola Mije Mirkovića Rijeka</v>
      </c>
      <c r="AU138" s="51" t="str">
        <f t="shared" si="19"/>
        <v>Primorsko-goranska</v>
      </c>
      <c r="AV138" s="51" t="str">
        <f t="shared" si="20"/>
        <v>Rijeka</v>
      </c>
      <c r="AW138" s="51" t="str">
        <f t="shared" si="21"/>
        <v>državna</v>
      </c>
      <c r="AX138" s="51" t="str">
        <f t="shared" si="22"/>
        <v>strukovna</v>
      </c>
      <c r="AY138" s="51" t="str">
        <f t="shared" si="23"/>
        <v>08-071-505</v>
      </c>
    </row>
    <row r="139" spans="1:77" s="3" customFormat="1" ht="13.5" x14ac:dyDescent="0.25">
      <c r="A139" s="152" t="s">
        <v>270</v>
      </c>
      <c r="B139" s="152" t="s">
        <v>316</v>
      </c>
      <c r="C139" s="151" t="s">
        <v>16</v>
      </c>
      <c r="D139" s="151">
        <v>1</v>
      </c>
      <c r="E139" s="156">
        <v>22</v>
      </c>
      <c r="F139" s="148" t="s">
        <v>143</v>
      </c>
      <c r="G139" s="14" t="s">
        <v>352</v>
      </c>
      <c r="H139" s="14"/>
      <c r="I139" s="14"/>
      <c r="J139" s="14"/>
      <c r="K139" s="14" t="s">
        <v>222</v>
      </c>
      <c r="L139" s="14">
        <v>28</v>
      </c>
      <c r="M139" s="14"/>
      <c r="N139" s="14">
        <v>2</v>
      </c>
      <c r="O139" s="144">
        <f>SUM(N139:N148)</f>
        <v>14</v>
      </c>
      <c r="P139" s="14"/>
      <c r="Q139" s="14"/>
      <c r="R139" s="14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52"/>
      <c r="AE139" s="145"/>
      <c r="AF139" s="145">
        <v>3</v>
      </c>
      <c r="AG139" s="144">
        <f>SUM(P139:AF148)</f>
        <v>8</v>
      </c>
      <c r="AH139" s="144">
        <f>SUM(AG139,O139)</f>
        <v>22</v>
      </c>
      <c r="AI139" s="144">
        <f>SUM(AH139-E139)</f>
        <v>0</v>
      </c>
      <c r="AJ139" s="157">
        <v>18</v>
      </c>
      <c r="AK139" s="144">
        <f>SUM(AH139,AJ139)-AI139</f>
        <v>40</v>
      </c>
      <c r="AL139" s="140"/>
      <c r="AM139" s="23" t="str">
        <f t="shared" si="12"/>
        <v>Ekonomska škola Mije Mirkovića Rijeka</v>
      </c>
      <c r="AN139" s="23" t="str">
        <f t="shared" si="13"/>
        <v>Primorsko-goranska</v>
      </c>
      <c r="AO139" s="23" t="str">
        <f t="shared" si="14"/>
        <v>Rijeka</v>
      </c>
      <c r="AP139" s="23" t="str">
        <f t="shared" si="15"/>
        <v>državna</v>
      </c>
      <c r="AQ139" s="23" t="str">
        <f t="shared" si="16"/>
        <v>strukovna</v>
      </c>
      <c r="AR139" s="1" t="str">
        <f t="shared" si="17"/>
        <v>08-071-505</v>
      </c>
      <c r="AT139" s="51" t="str">
        <f t="shared" si="18"/>
        <v>Ekonomska škola Mije Mirkovića Rijeka</v>
      </c>
      <c r="AU139" s="51" t="str">
        <f t="shared" si="19"/>
        <v>Primorsko-goranska</v>
      </c>
      <c r="AV139" s="51" t="str">
        <f t="shared" si="20"/>
        <v>Rijeka</v>
      </c>
      <c r="AW139" s="51" t="str">
        <f t="shared" si="21"/>
        <v>državna</v>
      </c>
      <c r="AX139" s="51" t="str">
        <f t="shared" si="22"/>
        <v>strukovna</v>
      </c>
      <c r="AY139" s="51" t="str">
        <f t="shared" si="23"/>
        <v>08-071-505</v>
      </c>
      <c r="BY139" s="7"/>
    </row>
    <row r="140" spans="1:77" s="3" customFormat="1" ht="40.5" x14ac:dyDescent="0.25">
      <c r="A140" s="153"/>
      <c r="B140" s="153"/>
      <c r="C140" s="151"/>
      <c r="D140" s="151"/>
      <c r="E140" s="156"/>
      <c r="F140" s="149"/>
      <c r="G140" s="14" t="s">
        <v>362</v>
      </c>
      <c r="H140" s="14"/>
      <c r="I140" s="14"/>
      <c r="J140" s="14"/>
      <c r="K140" s="14" t="s">
        <v>220</v>
      </c>
      <c r="L140" s="14">
        <v>27</v>
      </c>
      <c r="M140" s="14"/>
      <c r="N140" s="14">
        <v>2</v>
      </c>
      <c r="O140" s="144"/>
      <c r="P140" s="14"/>
      <c r="Q140" s="14"/>
      <c r="R140" s="14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53"/>
      <c r="AE140" s="145"/>
      <c r="AF140" s="145"/>
      <c r="AG140" s="144"/>
      <c r="AH140" s="144"/>
      <c r="AI140" s="144"/>
      <c r="AJ140" s="158"/>
      <c r="AK140" s="144"/>
      <c r="AL140" s="140"/>
      <c r="AM140" s="23"/>
      <c r="AN140" s="23"/>
      <c r="AO140" s="23"/>
      <c r="AP140" s="23"/>
      <c r="AQ140" s="23"/>
      <c r="AR140" s="1"/>
      <c r="AT140" s="51"/>
      <c r="AU140" s="51"/>
      <c r="AV140" s="51"/>
      <c r="AW140" s="51"/>
      <c r="AX140" s="51"/>
      <c r="AY140" s="51"/>
      <c r="BY140" s="7"/>
    </row>
    <row r="141" spans="1:77" s="3" customFormat="1" ht="40.5" x14ac:dyDescent="0.25">
      <c r="A141" s="153"/>
      <c r="B141" s="153"/>
      <c r="C141" s="151"/>
      <c r="D141" s="151"/>
      <c r="E141" s="156"/>
      <c r="F141" s="149"/>
      <c r="G141" s="14" t="s">
        <v>362</v>
      </c>
      <c r="H141" s="14"/>
      <c r="I141" s="14"/>
      <c r="J141" s="14"/>
      <c r="K141" s="14" t="s">
        <v>224</v>
      </c>
      <c r="L141" s="14">
        <v>27</v>
      </c>
      <c r="M141" s="14"/>
      <c r="N141" s="14">
        <v>2</v>
      </c>
      <c r="O141" s="144"/>
      <c r="P141" s="14"/>
      <c r="Q141" s="14"/>
      <c r="R141" s="14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53"/>
      <c r="AE141" s="145"/>
      <c r="AF141" s="145"/>
      <c r="AG141" s="144"/>
      <c r="AH141" s="144"/>
      <c r="AI141" s="144"/>
      <c r="AJ141" s="158"/>
      <c r="AK141" s="144"/>
      <c r="AL141" s="140"/>
      <c r="AM141" s="23"/>
      <c r="AN141" s="23"/>
      <c r="AO141" s="23"/>
      <c r="AP141" s="23"/>
      <c r="AQ141" s="23"/>
      <c r="AR141" s="1"/>
      <c r="AT141" s="51"/>
      <c r="AU141" s="51"/>
      <c r="AV141" s="51"/>
      <c r="AW141" s="51"/>
      <c r="AX141" s="51"/>
      <c r="AY141" s="51"/>
      <c r="BY141" s="7"/>
    </row>
    <row r="142" spans="1:77" s="3" customFormat="1" ht="40.5" x14ac:dyDescent="0.25">
      <c r="A142" s="153"/>
      <c r="B142" s="153"/>
      <c r="C142" s="151"/>
      <c r="D142" s="151"/>
      <c r="E142" s="156"/>
      <c r="F142" s="149"/>
      <c r="G142" s="14" t="s">
        <v>362</v>
      </c>
      <c r="H142" s="14"/>
      <c r="I142" s="14"/>
      <c r="J142" s="14"/>
      <c r="K142" s="14" t="s">
        <v>228</v>
      </c>
      <c r="L142" s="14">
        <v>29</v>
      </c>
      <c r="M142" s="14"/>
      <c r="N142" s="14">
        <v>2</v>
      </c>
      <c r="O142" s="144"/>
      <c r="P142" s="14"/>
      <c r="Q142" s="14"/>
      <c r="R142" s="14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53"/>
      <c r="AE142" s="145"/>
      <c r="AF142" s="145"/>
      <c r="AG142" s="144"/>
      <c r="AH142" s="144"/>
      <c r="AI142" s="144"/>
      <c r="AJ142" s="158"/>
      <c r="AK142" s="144"/>
      <c r="AL142" s="140"/>
      <c r="AM142" s="23" t="str">
        <f t="shared" si="12"/>
        <v>Ekonomska škola Mije Mirkovića Rijeka</v>
      </c>
      <c r="AN142" s="23" t="str">
        <f t="shared" si="13"/>
        <v>Primorsko-goranska</v>
      </c>
      <c r="AO142" s="23" t="str">
        <f t="shared" si="14"/>
        <v>Rijeka</v>
      </c>
      <c r="AP142" s="23" t="str">
        <f t="shared" si="15"/>
        <v>državna</v>
      </c>
      <c r="AQ142" s="23" t="str">
        <f t="shared" si="16"/>
        <v>strukovna</v>
      </c>
      <c r="AR142" s="1" t="str">
        <f t="shared" si="17"/>
        <v>08-071-505</v>
      </c>
      <c r="AT142" s="51" t="str">
        <f t="shared" si="18"/>
        <v>Ekonomska škola Mije Mirkovića Rijeka</v>
      </c>
      <c r="AU142" s="51" t="str">
        <f t="shared" si="19"/>
        <v>Primorsko-goranska</v>
      </c>
      <c r="AV142" s="51" t="str">
        <f t="shared" si="20"/>
        <v>Rijeka</v>
      </c>
      <c r="AW142" s="51" t="str">
        <f t="shared" si="21"/>
        <v>državna</v>
      </c>
      <c r="AX142" s="51" t="str">
        <f t="shared" si="22"/>
        <v>strukovna</v>
      </c>
      <c r="AY142" s="51" t="str">
        <f t="shared" si="23"/>
        <v>08-071-505</v>
      </c>
    </row>
    <row r="143" spans="1:77" s="3" customFormat="1" ht="13.5" x14ac:dyDescent="0.25">
      <c r="A143" s="153"/>
      <c r="B143" s="153"/>
      <c r="C143" s="151"/>
      <c r="D143" s="151"/>
      <c r="E143" s="156"/>
      <c r="F143" s="149"/>
      <c r="G143" s="14" t="s">
        <v>359</v>
      </c>
      <c r="H143" s="14"/>
      <c r="I143" s="14"/>
      <c r="J143" s="14"/>
      <c r="K143" s="14" t="s">
        <v>221</v>
      </c>
      <c r="L143" s="14">
        <v>26</v>
      </c>
      <c r="M143" s="14"/>
      <c r="N143" s="14">
        <v>2</v>
      </c>
      <c r="O143" s="144"/>
      <c r="P143" s="14"/>
      <c r="Q143" s="14"/>
      <c r="R143" s="14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53"/>
      <c r="AE143" s="145"/>
      <c r="AF143" s="145"/>
      <c r="AG143" s="144"/>
      <c r="AH143" s="144"/>
      <c r="AI143" s="144"/>
      <c r="AJ143" s="158"/>
      <c r="AK143" s="144"/>
      <c r="AL143" s="140"/>
      <c r="AM143" s="23"/>
      <c r="AN143" s="23"/>
      <c r="AO143" s="23"/>
      <c r="AP143" s="23"/>
      <c r="AQ143" s="23"/>
      <c r="AR143" s="1"/>
      <c r="AT143" s="51"/>
      <c r="AU143" s="51"/>
      <c r="AV143" s="51"/>
      <c r="AW143" s="51"/>
      <c r="AX143" s="51"/>
      <c r="AY143" s="51"/>
    </row>
    <row r="144" spans="1:77" s="3" customFormat="1" ht="13.5" x14ac:dyDescent="0.25">
      <c r="A144" s="153"/>
      <c r="B144" s="153"/>
      <c r="C144" s="151"/>
      <c r="D144" s="151"/>
      <c r="E144" s="156"/>
      <c r="F144" s="149"/>
      <c r="G144" s="14" t="s">
        <v>359</v>
      </c>
      <c r="H144" s="14"/>
      <c r="I144" s="14"/>
      <c r="J144" s="14"/>
      <c r="K144" s="14" t="s">
        <v>225</v>
      </c>
      <c r="L144" s="14">
        <v>19</v>
      </c>
      <c r="M144" s="14"/>
      <c r="N144" s="14">
        <v>2</v>
      </c>
      <c r="O144" s="144"/>
      <c r="P144" s="14"/>
      <c r="Q144" s="14"/>
      <c r="R144" s="14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53"/>
      <c r="AE144" s="145"/>
      <c r="AF144" s="145"/>
      <c r="AG144" s="144"/>
      <c r="AH144" s="144"/>
      <c r="AI144" s="144"/>
      <c r="AJ144" s="158"/>
      <c r="AK144" s="144"/>
      <c r="AL144" s="140"/>
      <c r="AM144" s="23"/>
      <c r="AN144" s="23"/>
      <c r="AO144" s="23"/>
      <c r="AP144" s="23"/>
      <c r="AQ144" s="23"/>
      <c r="AR144" s="1"/>
      <c r="AT144" s="51"/>
      <c r="AU144" s="51"/>
      <c r="AV144" s="51"/>
      <c r="AW144" s="51"/>
      <c r="AX144" s="51"/>
      <c r="AY144" s="51"/>
    </row>
    <row r="145" spans="1:77" s="3" customFormat="1" ht="13.5" x14ac:dyDescent="0.25">
      <c r="A145" s="153"/>
      <c r="B145" s="153"/>
      <c r="C145" s="151"/>
      <c r="D145" s="151"/>
      <c r="E145" s="156"/>
      <c r="F145" s="149"/>
      <c r="G145" s="14" t="s">
        <v>359</v>
      </c>
      <c r="H145" s="14"/>
      <c r="I145" s="14"/>
      <c r="J145" s="14"/>
      <c r="K145" s="14" t="s">
        <v>229</v>
      </c>
      <c r="L145" s="14">
        <v>28</v>
      </c>
      <c r="M145" s="14"/>
      <c r="N145" s="14">
        <v>2</v>
      </c>
      <c r="O145" s="144"/>
      <c r="P145" s="14"/>
      <c r="Q145" s="14"/>
      <c r="R145" s="14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53"/>
      <c r="AE145" s="145"/>
      <c r="AF145" s="145"/>
      <c r="AG145" s="144"/>
      <c r="AH145" s="144"/>
      <c r="AI145" s="144"/>
      <c r="AJ145" s="158"/>
      <c r="AK145" s="144"/>
      <c r="AL145" s="140"/>
      <c r="AM145" s="23" t="str">
        <f t="shared" si="12"/>
        <v>Ekonomska škola Mije Mirkovića Rijeka</v>
      </c>
      <c r="AN145" s="23" t="str">
        <f t="shared" si="13"/>
        <v>Primorsko-goranska</v>
      </c>
      <c r="AO145" s="23" t="str">
        <f t="shared" si="14"/>
        <v>Rijeka</v>
      </c>
      <c r="AP145" s="23" t="str">
        <f t="shared" si="15"/>
        <v>državna</v>
      </c>
      <c r="AQ145" s="23" t="str">
        <f t="shared" si="16"/>
        <v>strukovna</v>
      </c>
      <c r="AR145" s="1" t="str">
        <f t="shared" si="17"/>
        <v>08-071-505</v>
      </c>
      <c r="AT145" s="51" t="str">
        <f t="shared" si="18"/>
        <v>Ekonomska škola Mije Mirkovića Rijeka</v>
      </c>
      <c r="AU145" s="51" t="str">
        <f t="shared" si="19"/>
        <v>Primorsko-goranska</v>
      </c>
      <c r="AV145" s="51" t="str">
        <f t="shared" si="20"/>
        <v>Rijeka</v>
      </c>
      <c r="AW145" s="51" t="str">
        <f t="shared" si="21"/>
        <v>državna</v>
      </c>
      <c r="AX145" s="51" t="str">
        <f t="shared" si="22"/>
        <v>strukovna</v>
      </c>
      <c r="AY145" s="51" t="str">
        <f t="shared" si="23"/>
        <v>08-071-505</v>
      </c>
    </row>
    <row r="146" spans="1:77" s="3" customFormat="1" ht="13.5" x14ac:dyDescent="0.25">
      <c r="A146" s="153"/>
      <c r="B146" s="153"/>
      <c r="C146" s="151"/>
      <c r="D146" s="151"/>
      <c r="E146" s="156"/>
      <c r="F146" s="149"/>
      <c r="G146" s="14" t="s">
        <v>406</v>
      </c>
      <c r="H146" s="14"/>
      <c r="I146" s="14"/>
      <c r="J146" s="14"/>
      <c r="K146" s="14"/>
      <c r="L146" s="14"/>
      <c r="M146" s="14"/>
      <c r="N146" s="14"/>
      <c r="O146" s="144"/>
      <c r="P146" s="14">
        <v>1</v>
      </c>
      <c r="Q146" s="14"/>
      <c r="R146" s="14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53"/>
      <c r="AE146" s="145"/>
      <c r="AF146" s="145"/>
      <c r="AG146" s="144"/>
      <c r="AH146" s="144"/>
      <c r="AI146" s="144"/>
      <c r="AJ146" s="158"/>
      <c r="AK146" s="144"/>
      <c r="AL146" s="140"/>
      <c r="AM146" s="23" t="str">
        <f t="shared" si="12"/>
        <v>Ekonomska škola Mije Mirkovića Rijeka</v>
      </c>
      <c r="AN146" s="23" t="str">
        <f t="shared" si="13"/>
        <v>Primorsko-goranska</v>
      </c>
      <c r="AO146" s="23" t="str">
        <f t="shared" si="14"/>
        <v>Rijeka</v>
      </c>
      <c r="AP146" s="23" t="str">
        <f t="shared" si="15"/>
        <v>državna</v>
      </c>
      <c r="AQ146" s="23" t="str">
        <f t="shared" si="16"/>
        <v>strukovna</v>
      </c>
      <c r="AR146" s="1" t="str">
        <f t="shared" si="17"/>
        <v>08-071-505</v>
      </c>
      <c r="AT146" s="51" t="str">
        <f t="shared" si="18"/>
        <v>Ekonomska škola Mije Mirkovića Rijeka</v>
      </c>
      <c r="AU146" s="51" t="str">
        <f t="shared" si="19"/>
        <v>Primorsko-goranska</v>
      </c>
      <c r="AV146" s="51" t="str">
        <f t="shared" si="20"/>
        <v>Rijeka</v>
      </c>
      <c r="AW146" s="51" t="str">
        <f t="shared" si="21"/>
        <v>državna</v>
      </c>
      <c r="AX146" s="51" t="str">
        <f t="shared" si="22"/>
        <v>strukovna</v>
      </c>
      <c r="AY146" s="51" t="str">
        <f t="shared" si="23"/>
        <v>08-071-505</v>
      </c>
    </row>
    <row r="147" spans="1:77" s="3" customFormat="1" ht="13.5" x14ac:dyDescent="0.25">
      <c r="A147" s="153"/>
      <c r="B147" s="153"/>
      <c r="C147" s="151"/>
      <c r="D147" s="151"/>
      <c r="E147" s="156"/>
      <c r="F147" s="149"/>
      <c r="G147" s="14" t="s">
        <v>407</v>
      </c>
      <c r="H147" s="14"/>
      <c r="I147" s="14"/>
      <c r="J147" s="14"/>
      <c r="K147" s="14"/>
      <c r="L147" s="14"/>
      <c r="M147" s="14"/>
      <c r="N147" s="14"/>
      <c r="O147" s="144"/>
      <c r="P147" s="14"/>
      <c r="Q147" s="14">
        <v>2</v>
      </c>
      <c r="R147" s="14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53"/>
      <c r="AE147" s="145"/>
      <c r="AF147" s="145"/>
      <c r="AG147" s="144"/>
      <c r="AH147" s="144"/>
      <c r="AI147" s="144"/>
      <c r="AJ147" s="158"/>
      <c r="AK147" s="144"/>
      <c r="AL147" s="140"/>
      <c r="AM147" s="23" t="str">
        <f t="shared" si="12"/>
        <v>Ekonomska škola Mije Mirkovića Rijeka</v>
      </c>
      <c r="AN147" s="23" t="str">
        <f t="shared" si="13"/>
        <v>Primorsko-goranska</v>
      </c>
      <c r="AO147" s="23" t="str">
        <f t="shared" si="14"/>
        <v>Rijeka</v>
      </c>
      <c r="AP147" s="23" t="str">
        <f t="shared" si="15"/>
        <v>državna</v>
      </c>
      <c r="AQ147" s="23" t="str">
        <f t="shared" si="16"/>
        <v>strukovna</v>
      </c>
      <c r="AR147" s="1" t="str">
        <f t="shared" si="17"/>
        <v>08-071-505</v>
      </c>
      <c r="AT147" s="51" t="str">
        <f t="shared" si="18"/>
        <v>Ekonomska škola Mije Mirkovića Rijeka</v>
      </c>
      <c r="AU147" s="51" t="str">
        <f t="shared" si="19"/>
        <v>Primorsko-goranska</v>
      </c>
      <c r="AV147" s="51" t="str">
        <f t="shared" si="20"/>
        <v>Rijeka</v>
      </c>
      <c r="AW147" s="51" t="str">
        <f t="shared" si="21"/>
        <v>državna</v>
      </c>
      <c r="AX147" s="51" t="str">
        <f t="shared" si="22"/>
        <v>strukovna</v>
      </c>
      <c r="AY147" s="51" t="str">
        <f t="shared" si="23"/>
        <v>08-071-505</v>
      </c>
    </row>
    <row r="148" spans="1:77" s="3" customFormat="1" ht="13.5" x14ac:dyDescent="0.25">
      <c r="A148" s="153"/>
      <c r="B148" s="153"/>
      <c r="C148" s="151"/>
      <c r="D148" s="151"/>
      <c r="E148" s="156"/>
      <c r="F148" s="149"/>
      <c r="G148" s="14" t="s">
        <v>402</v>
      </c>
      <c r="H148" s="14"/>
      <c r="I148" s="14"/>
      <c r="J148" s="14"/>
      <c r="K148" s="14" t="s">
        <v>222</v>
      </c>
      <c r="L148" s="14">
        <v>28</v>
      </c>
      <c r="M148" s="14"/>
      <c r="N148" s="14"/>
      <c r="O148" s="144"/>
      <c r="P148" s="14"/>
      <c r="Q148" s="14"/>
      <c r="R148" s="14">
        <v>2</v>
      </c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53"/>
      <c r="AE148" s="145"/>
      <c r="AF148" s="145"/>
      <c r="AG148" s="144"/>
      <c r="AH148" s="144"/>
      <c r="AI148" s="144"/>
      <c r="AJ148" s="158"/>
      <c r="AK148" s="144"/>
      <c r="AL148" s="140"/>
      <c r="AM148" s="23" t="str">
        <f t="shared" si="12"/>
        <v>Ekonomska škola Mije Mirkovića Rijeka</v>
      </c>
      <c r="AN148" s="23" t="str">
        <f t="shared" si="13"/>
        <v>Primorsko-goranska</v>
      </c>
      <c r="AO148" s="23" t="str">
        <f t="shared" si="14"/>
        <v>Rijeka</v>
      </c>
      <c r="AP148" s="23" t="str">
        <f t="shared" si="15"/>
        <v>državna</v>
      </c>
      <c r="AQ148" s="23" t="str">
        <f t="shared" si="16"/>
        <v>strukovna</v>
      </c>
      <c r="AR148" s="1" t="str">
        <f t="shared" si="17"/>
        <v>08-071-505</v>
      </c>
      <c r="AT148" s="51" t="str">
        <f t="shared" si="18"/>
        <v>Ekonomska škola Mije Mirkovića Rijeka</v>
      </c>
      <c r="AU148" s="51" t="str">
        <f t="shared" si="19"/>
        <v>Primorsko-goranska</v>
      </c>
      <c r="AV148" s="51" t="str">
        <f t="shared" si="20"/>
        <v>Rijeka</v>
      </c>
      <c r="AW148" s="51" t="str">
        <f t="shared" si="21"/>
        <v>državna</v>
      </c>
      <c r="AX148" s="51" t="str">
        <f t="shared" si="22"/>
        <v>strukovna</v>
      </c>
      <c r="AY148" s="51" t="str">
        <f t="shared" si="23"/>
        <v>08-071-505</v>
      </c>
    </row>
    <row r="149" spans="1:77" s="3" customFormat="1" ht="40.5" x14ac:dyDescent="0.25">
      <c r="A149" s="152" t="s">
        <v>271</v>
      </c>
      <c r="B149" s="152" t="s">
        <v>326</v>
      </c>
      <c r="C149" s="151" t="s">
        <v>16</v>
      </c>
      <c r="D149" s="151">
        <v>1</v>
      </c>
      <c r="E149" s="156">
        <v>21</v>
      </c>
      <c r="F149" s="148" t="s">
        <v>147</v>
      </c>
      <c r="G149" s="14" t="s">
        <v>399</v>
      </c>
      <c r="H149" s="14"/>
      <c r="I149" s="14"/>
      <c r="J149" s="14"/>
      <c r="K149" s="14" t="s">
        <v>442</v>
      </c>
      <c r="L149" s="14">
        <v>80</v>
      </c>
      <c r="M149" s="14">
        <v>11</v>
      </c>
      <c r="N149" s="14">
        <v>3</v>
      </c>
      <c r="O149" s="144">
        <f>SUM(N149:N160)</f>
        <v>18</v>
      </c>
      <c r="P149" s="14"/>
      <c r="Q149" s="14"/>
      <c r="R149" s="14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52"/>
      <c r="AE149" s="145"/>
      <c r="AF149" s="145"/>
      <c r="AG149" s="144">
        <f>SUM(P149:AF160)</f>
        <v>2</v>
      </c>
      <c r="AH149" s="144">
        <f>SUM(AG149,O149)</f>
        <v>20</v>
      </c>
      <c r="AI149" s="144">
        <f>SUM(AH149-E149)</f>
        <v>-1</v>
      </c>
      <c r="AJ149" s="157">
        <v>19</v>
      </c>
      <c r="AK149" s="144">
        <f>SUM(AH149,AJ149)-AI149</f>
        <v>40</v>
      </c>
      <c r="AL149" s="140"/>
      <c r="AM149" s="23" t="str">
        <f t="shared" si="12"/>
        <v>Ekonomska škola Mije Mirkovića Rijeka</v>
      </c>
      <c r="AN149" s="23" t="str">
        <f t="shared" si="13"/>
        <v>Primorsko-goranska</v>
      </c>
      <c r="AO149" s="23" t="str">
        <f t="shared" si="14"/>
        <v>Rijeka</v>
      </c>
      <c r="AP149" s="23" t="str">
        <f t="shared" si="15"/>
        <v>državna</v>
      </c>
      <c r="AQ149" s="23" t="str">
        <f t="shared" si="16"/>
        <v>strukovna</v>
      </c>
      <c r="AR149" s="1" t="str">
        <f t="shared" si="17"/>
        <v>08-071-505</v>
      </c>
      <c r="AT149" s="51" t="str">
        <f t="shared" si="18"/>
        <v>Ekonomska škola Mije Mirkovića Rijeka</v>
      </c>
      <c r="AU149" s="51" t="str">
        <f t="shared" si="19"/>
        <v>Primorsko-goranska</v>
      </c>
      <c r="AV149" s="51" t="str">
        <f t="shared" si="20"/>
        <v>Rijeka</v>
      </c>
      <c r="AW149" s="51" t="str">
        <f t="shared" si="21"/>
        <v>državna</v>
      </c>
      <c r="AX149" s="51" t="str">
        <f t="shared" si="22"/>
        <v>strukovna</v>
      </c>
      <c r="AY149" s="51" t="str">
        <f t="shared" si="23"/>
        <v>08-071-505</v>
      </c>
      <c r="BY149" s="7"/>
    </row>
    <row r="150" spans="1:77" s="3" customFormat="1" ht="40.5" x14ac:dyDescent="0.25">
      <c r="A150" s="153"/>
      <c r="B150" s="153"/>
      <c r="C150" s="151"/>
      <c r="D150" s="151"/>
      <c r="E150" s="156"/>
      <c r="F150" s="149"/>
      <c r="G150" s="14" t="s">
        <v>399</v>
      </c>
      <c r="H150" s="14"/>
      <c r="I150" s="14"/>
      <c r="J150" s="14"/>
      <c r="K150" s="14" t="s">
        <v>443</v>
      </c>
      <c r="L150" s="14">
        <v>83</v>
      </c>
      <c r="M150" s="14">
        <v>5</v>
      </c>
      <c r="N150" s="14">
        <v>1</v>
      </c>
      <c r="O150" s="144"/>
      <c r="P150" s="14"/>
      <c r="Q150" s="14"/>
      <c r="R150" s="14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53"/>
      <c r="AE150" s="145"/>
      <c r="AF150" s="145"/>
      <c r="AG150" s="144"/>
      <c r="AH150" s="144"/>
      <c r="AI150" s="144"/>
      <c r="AJ150" s="158"/>
      <c r="AK150" s="144"/>
      <c r="AL150" s="140"/>
      <c r="AM150" s="23" t="str">
        <f t="shared" ref="AM150:AM223" si="24">NazivSkole</f>
        <v>Ekonomska škola Mije Mirkovića Rijeka</v>
      </c>
      <c r="AN150" s="23" t="str">
        <f t="shared" ref="AN150:AN223" si="25">Zupanija</f>
        <v>Primorsko-goranska</v>
      </c>
      <c r="AO150" s="23" t="str">
        <f t="shared" ref="AO150:AO223" si="26">GradMjesto</f>
        <v>Rijeka</v>
      </c>
      <c r="AP150" s="23" t="str">
        <f t="shared" ref="AP150:AP223" si="27">Osnivac</f>
        <v>državna</v>
      </c>
      <c r="AQ150" s="23" t="str">
        <f t="shared" ref="AQ150:AQ223" si="28">VrstaSkole</f>
        <v>strukovna</v>
      </c>
      <c r="AR150" s="1" t="str">
        <f t="shared" ref="AR150:AR223" si="29">SifraSkole</f>
        <v>08-071-505</v>
      </c>
      <c r="AT150" s="51" t="str">
        <f t="shared" ref="AT150:AT223" si="30">NazivSkole</f>
        <v>Ekonomska škola Mije Mirkovića Rijeka</v>
      </c>
      <c r="AU150" s="51" t="str">
        <f t="shared" ref="AU150:AU223" si="31">Zupanija</f>
        <v>Primorsko-goranska</v>
      </c>
      <c r="AV150" s="51" t="str">
        <f t="shared" ref="AV150:AV223" si="32">GradMjesto</f>
        <v>Rijeka</v>
      </c>
      <c r="AW150" s="51" t="str">
        <f t="shared" ref="AW150:AW223" si="33">Osnivac</f>
        <v>državna</v>
      </c>
      <c r="AX150" s="51" t="str">
        <f t="shared" ref="AX150:AX223" si="34">VrstaSkole</f>
        <v>strukovna</v>
      </c>
      <c r="AY150" s="51" t="str">
        <f t="shared" ref="AY150:AY223" si="35">SifraSkole</f>
        <v>08-071-505</v>
      </c>
    </row>
    <row r="151" spans="1:77" s="3" customFormat="1" ht="13.5" x14ac:dyDescent="0.25">
      <c r="A151" s="153"/>
      <c r="B151" s="153"/>
      <c r="C151" s="151"/>
      <c r="D151" s="151"/>
      <c r="E151" s="156"/>
      <c r="F151" s="149"/>
      <c r="G151" s="14" t="s">
        <v>399</v>
      </c>
      <c r="H151" s="14"/>
      <c r="I151" s="14"/>
      <c r="J151" s="14"/>
      <c r="K151" s="14"/>
      <c r="L151" s="14"/>
      <c r="M151" s="14"/>
      <c r="N151" s="14"/>
      <c r="O151" s="144"/>
      <c r="P151" s="14"/>
      <c r="Q151" s="14"/>
      <c r="R151" s="14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53"/>
      <c r="AE151" s="145"/>
      <c r="AF151" s="145"/>
      <c r="AG151" s="144"/>
      <c r="AH151" s="144"/>
      <c r="AI151" s="144"/>
      <c r="AJ151" s="158"/>
      <c r="AK151" s="144"/>
      <c r="AL151" s="140"/>
      <c r="AM151" s="23" t="str">
        <f t="shared" si="24"/>
        <v>Ekonomska škola Mije Mirkovića Rijeka</v>
      </c>
      <c r="AN151" s="23" t="str">
        <f t="shared" si="25"/>
        <v>Primorsko-goranska</v>
      </c>
      <c r="AO151" s="23" t="str">
        <f t="shared" si="26"/>
        <v>Rijeka</v>
      </c>
      <c r="AP151" s="23" t="str">
        <f t="shared" si="27"/>
        <v>državna</v>
      </c>
      <c r="AQ151" s="23" t="str">
        <f t="shared" si="28"/>
        <v>strukovna</v>
      </c>
      <c r="AR151" s="1" t="str">
        <f t="shared" si="29"/>
        <v>08-071-505</v>
      </c>
      <c r="AT151" s="51" t="str">
        <f t="shared" si="30"/>
        <v>Ekonomska škola Mije Mirkovića Rijeka</v>
      </c>
      <c r="AU151" s="51" t="str">
        <f t="shared" si="31"/>
        <v>Primorsko-goranska</v>
      </c>
      <c r="AV151" s="51" t="str">
        <f t="shared" si="32"/>
        <v>Rijeka</v>
      </c>
      <c r="AW151" s="51" t="str">
        <f t="shared" si="33"/>
        <v>državna</v>
      </c>
      <c r="AX151" s="51" t="str">
        <f t="shared" si="34"/>
        <v>strukovna</v>
      </c>
      <c r="AY151" s="51" t="str">
        <f t="shared" si="35"/>
        <v>08-071-505</v>
      </c>
    </row>
    <row r="152" spans="1:77" s="3" customFormat="1" ht="27" x14ac:dyDescent="0.25">
      <c r="A152" s="153"/>
      <c r="B152" s="153"/>
      <c r="C152" s="151"/>
      <c r="D152" s="151"/>
      <c r="E152" s="156"/>
      <c r="F152" s="149"/>
      <c r="G152" s="14" t="s">
        <v>399</v>
      </c>
      <c r="H152" s="14"/>
      <c r="I152" s="14"/>
      <c r="J152" s="14"/>
      <c r="K152" s="14" t="s">
        <v>444</v>
      </c>
      <c r="L152" s="14">
        <v>50</v>
      </c>
      <c r="M152" s="14">
        <v>22</v>
      </c>
      <c r="N152" s="14">
        <v>2</v>
      </c>
      <c r="O152" s="144"/>
      <c r="P152" s="14"/>
      <c r="Q152" s="14"/>
      <c r="R152" s="14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53"/>
      <c r="AE152" s="145"/>
      <c r="AF152" s="145"/>
      <c r="AG152" s="144"/>
      <c r="AH152" s="144"/>
      <c r="AI152" s="144"/>
      <c r="AJ152" s="158"/>
      <c r="AK152" s="144"/>
      <c r="AL152" s="140"/>
      <c r="AM152" s="23" t="str">
        <f t="shared" si="24"/>
        <v>Ekonomska škola Mije Mirkovića Rijeka</v>
      </c>
      <c r="AN152" s="23" t="str">
        <f t="shared" si="25"/>
        <v>Primorsko-goranska</v>
      </c>
      <c r="AO152" s="23" t="str">
        <f t="shared" si="26"/>
        <v>Rijeka</v>
      </c>
      <c r="AP152" s="23" t="str">
        <f t="shared" si="27"/>
        <v>državna</v>
      </c>
      <c r="AQ152" s="23" t="str">
        <f t="shared" si="28"/>
        <v>strukovna</v>
      </c>
      <c r="AR152" s="1" t="str">
        <f t="shared" si="29"/>
        <v>08-071-505</v>
      </c>
      <c r="AT152" s="51" t="str">
        <f t="shared" si="30"/>
        <v>Ekonomska škola Mije Mirkovića Rijeka</v>
      </c>
      <c r="AU152" s="51" t="str">
        <f t="shared" si="31"/>
        <v>Primorsko-goranska</v>
      </c>
      <c r="AV152" s="51" t="str">
        <f t="shared" si="32"/>
        <v>Rijeka</v>
      </c>
      <c r="AW152" s="51" t="str">
        <f t="shared" si="33"/>
        <v>državna</v>
      </c>
      <c r="AX152" s="51" t="str">
        <f t="shared" si="34"/>
        <v>strukovna</v>
      </c>
      <c r="AY152" s="51" t="str">
        <f t="shared" si="35"/>
        <v>08-071-505</v>
      </c>
    </row>
    <row r="153" spans="1:77" s="3" customFormat="1" ht="13.5" x14ac:dyDescent="0.25">
      <c r="A153" s="153"/>
      <c r="B153" s="153"/>
      <c r="C153" s="151"/>
      <c r="D153" s="151"/>
      <c r="E153" s="156"/>
      <c r="F153" s="149"/>
      <c r="G153" s="14" t="s">
        <v>399</v>
      </c>
      <c r="H153" s="14"/>
      <c r="I153" s="14" t="s">
        <v>399</v>
      </c>
      <c r="J153" s="14"/>
      <c r="K153" s="14" t="s">
        <v>218</v>
      </c>
      <c r="L153" s="14">
        <v>27</v>
      </c>
      <c r="M153" s="14">
        <v>8</v>
      </c>
      <c r="N153" s="14">
        <v>2</v>
      </c>
      <c r="O153" s="144"/>
      <c r="P153" s="14"/>
      <c r="Q153" s="14"/>
      <c r="R153" s="14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53"/>
      <c r="AE153" s="145"/>
      <c r="AF153" s="145"/>
      <c r="AG153" s="144"/>
      <c r="AH153" s="144"/>
      <c r="AI153" s="144"/>
      <c r="AJ153" s="158"/>
      <c r="AK153" s="144"/>
      <c r="AL153" s="140"/>
      <c r="AM153" s="23" t="str">
        <f t="shared" si="24"/>
        <v>Ekonomska škola Mije Mirkovića Rijeka</v>
      </c>
      <c r="AN153" s="23" t="str">
        <f t="shared" si="25"/>
        <v>Primorsko-goranska</v>
      </c>
      <c r="AO153" s="23" t="str">
        <f t="shared" si="26"/>
        <v>Rijeka</v>
      </c>
      <c r="AP153" s="23" t="str">
        <f t="shared" si="27"/>
        <v>državna</v>
      </c>
      <c r="AQ153" s="23" t="str">
        <f t="shared" si="28"/>
        <v>strukovna</v>
      </c>
      <c r="AR153" s="1" t="str">
        <f t="shared" si="29"/>
        <v>08-071-505</v>
      </c>
      <c r="AT153" s="51" t="str">
        <f t="shared" si="30"/>
        <v>Ekonomska škola Mije Mirkovića Rijeka</v>
      </c>
      <c r="AU153" s="51" t="str">
        <f t="shared" si="31"/>
        <v>Primorsko-goranska</v>
      </c>
      <c r="AV153" s="51" t="str">
        <f t="shared" si="32"/>
        <v>Rijeka</v>
      </c>
      <c r="AW153" s="51" t="str">
        <f t="shared" si="33"/>
        <v>državna</v>
      </c>
      <c r="AX153" s="51" t="str">
        <f t="shared" si="34"/>
        <v>strukovna</v>
      </c>
      <c r="AY153" s="51" t="str">
        <f t="shared" si="35"/>
        <v>08-071-505</v>
      </c>
    </row>
    <row r="154" spans="1:77" s="3" customFormat="1" ht="13.5" x14ac:dyDescent="0.25">
      <c r="A154" s="153"/>
      <c r="B154" s="153"/>
      <c r="C154" s="151"/>
      <c r="D154" s="151"/>
      <c r="E154" s="156"/>
      <c r="F154" s="149"/>
      <c r="G154" s="14" t="s">
        <v>399</v>
      </c>
      <c r="H154" s="14"/>
      <c r="I154" s="14" t="s">
        <v>399</v>
      </c>
      <c r="J154" s="14"/>
      <c r="K154" s="14" t="s">
        <v>226</v>
      </c>
      <c r="L154" s="14">
        <v>27</v>
      </c>
      <c r="M154" s="14">
        <v>8</v>
      </c>
      <c r="N154" s="14">
        <v>2</v>
      </c>
      <c r="O154" s="144"/>
      <c r="P154" s="14"/>
      <c r="Q154" s="14"/>
      <c r="R154" s="14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53"/>
      <c r="AE154" s="145"/>
      <c r="AF154" s="145"/>
      <c r="AG154" s="144"/>
      <c r="AH154" s="144"/>
      <c r="AI154" s="144"/>
      <c r="AJ154" s="158"/>
      <c r="AK154" s="144"/>
      <c r="AL154" s="140"/>
      <c r="AM154" s="23" t="str">
        <f t="shared" si="24"/>
        <v>Ekonomska škola Mije Mirkovića Rijeka</v>
      </c>
      <c r="AN154" s="23" t="str">
        <f t="shared" si="25"/>
        <v>Primorsko-goranska</v>
      </c>
      <c r="AO154" s="23" t="str">
        <f t="shared" si="26"/>
        <v>Rijeka</v>
      </c>
      <c r="AP154" s="23" t="str">
        <f t="shared" si="27"/>
        <v>državna</v>
      </c>
      <c r="AQ154" s="23" t="str">
        <f t="shared" si="28"/>
        <v>strukovna</v>
      </c>
      <c r="AR154" s="1" t="str">
        <f t="shared" si="29"/>
        <v>08-071-505</v>
      </c>
      <c r="AT154" s="51" t="str">
        <f t="shared" si="30"/>
        <v>Ekonomska škola Mije Mirkovića Rijeka</v>
      </c>
      <c r="AU154" s="51" t="str">
        <f t="shared" si="31"/>
        <v>Primorsko-goranska</v>
      </c>
      <c r="AV154" s="51" t="str">
        <f t="shared" si="32"/>
        <v>Rijeka</v>
      </c>
      <c r="AW154" s="51" t="str">
        <f t="shared" si="33"/>
        <v>državna</v>
      </c>
      <c r="AX154" s="51" t="str">
        <f t="shared" si="34"/>
        <v>strukovna</v>
      </c>
      <c r="AY154" s="51" t="str">
        <f t="shared" si="35"/>
        <v>08-071-505</v>
      </c>
    </row>
    <row r="155" spans="1:77" s="3" customFormat="1" ht="54" x14ac:dyDescent="0.25">
      <c r="A155" s="153"/>
      <c r="B155" s="153"/>
      <c r="C155" s="151"/>
      <c r="D155" s="151"/>
      <c r="E155" s="156"/>
      <c r="F155" s="149"/>
      <c r="G155" s="14" t="s">
        <v>399</v>
      </c>
      <c r="H155" s="14"/>
      <c r="I155" s="14"/>
      <c r="J155" s="14"/>
      <c r="K155" s="14" t="s">
        <v>445</v>
      </c>
      <c r="L155" s="14">
        <v>88</v>
      </c>
      <c r="M155" s="14">
        <v>9</v>
      </c>
      <c r="N155" s="14">
        <v>3</v>
      </c>
      <c r="O155" s="144"/>
      <c r="P155" s="14"/>
      <c r="Q155" s="14"/>
      <c r="R155" s="14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53"/>
      <c r="AE155" s="145"/>
      <c r="AF155" s="145"/>
      <c r="AG155" s="144"/>
      <c r="AH155" s="144"/>
      <c r="AI155" s="144"/>
      <c r="AJ155" s="158"/>
      <c r="AK155" s="144"/>
      <c r="AL155" s="140"/>
      <c r="AM155" s="23" t="str">
        <f t="shared" si="24"/>
        <v>Ekonomska škola Mije Mirkovića Rijeka</v>
      </c>
      <c r="AN155" s="23" t="str">
        <f t="shared" si="25"/>
        <v>Primorsko-goranska</v>
      </c>
      <c r="AO155" s="23" t="str">
        <f t="shared" si="26"/>
        <v>Rijeka</v>
      </c>
      <c r="AP155" s="23" t="str">
        <f t="shared" si="27"/>
        <v>državna</v>
      </c>
      <c r="AQ155" s="23" t="str">
        <f t="shared" si="28"/>
        <v>strukovna</v>
      </c>
      <c r="AR155" s="1" t="str">
        <f t="shared" si="29"/>
        <v>08-071-505</v>
      </c>
      <c r="AT155" s="51" t="str">
        <f t="shared" si="30"/>
        <v>Ekonomska škola Mije Mirkovića Rijeka</v>
      </c>
      <c r="AU155" s="51" t="str">
        <f t="shared" si="31"/>
        <v>Primorsko-goranska</v>
      </c>
      <c r="AV155" s="51" t="str">
        <f t="shared" si="32"/>
        <v>Rijeka</v>
      </c>
      <c r="AW155" s="51" t="str">
        <f t="shared" si="33"/>
        <v>državna</v>
      </c>
      <c r="AX155" s="51" t="str">
        <f t="shared" si="34"/>
        <v>strukovna</v>
      </c>
      <c r="AY155" s="51" t="str">
        <f t="shared" si="35"/>
        <v>08-071-505</v>
      </c>
    </row>
    <row r="156" spans="1:77" s="3" customFormat="1" ht="13.5" x14ac:dyDescent="0.25">
      <c r="A156" s="153"/>
      <c r="B156" s="153"/>
      <c r="C156" s="151"/>
      <c r="D156" s="151"/>
      <c r="E156" s="156"/>
      <c r="F156" s="149"/>
      <c r="G156" s="14" t="s">
        <v>399</v>
      </c>
      <c r="H156" s="14"/>
      <c r="I156" s="14"/>
      <c r="J156" s="14"/>
      <c r="K156" s="14" t="s">
        <v>241</v>
      </c>
      <c r="L156" s="14">
        <v>29</v>
      </c>
      <c r="M156" s="14">
        <v>28</v>
      </c>
      <c r="N156" s="14">
        <v>2</v>
      </c>
      <c r="O156" s="144"/>
      <c r="P156" s="14"/>
      <c r="Q156" s="14"/>
      <c r="R156" s="14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53"/>
      <c r="AE156" s="145"/>
      <c r="AF156" s="145"/>
      <c r="AG156" s="144"/>
      <c r="AH156" s="144"/>
      <c r="AI156" s="144"/>
      <c r="AJ156" s="158"/>
      <c r="AK156" s="144"/>
      <c r="AL156" s="140"/>
      <c r="AM156" s="23"/>
      <c r="AN156" s="23"/>
      <c r="AO156" s="23"/>
      <c r="AP156" s="23"/>
      <c r="AQ156" s="23"/>
      <c r="AR156" s="1"/>
      <c r="AT156" s="51"/>
      <c r="AU156" s="51"/>
      <c r="AV156" s="51"/>
      <c r="AW156" s="51"/>
      <c r="AX156" s="51"/>
      <c r="AY156" s="51"/>
    </row>
    <row r="157" spans="1:77" s="3" customFormat="1" ht="13.5" x14ac:dyDescent="0.25">
      <c r="A157" s="153"/>
      <c r="B157" s="153"/>
      <c r="C157" s="151"/>
      <c r="D157" s="151"/>
      <c r="E157" s="156"/>
      <c r="F157" s="149"/>
      <c r="G157" s="14" t="s">
        <v>399</v>
      </c>
      <c r="H157" s="14"/>
      <c r="I157" s="14"/>
      <c r="J157" s="14"/>
      <c r="K157" s="14" t="s">
        <v>248</v>
      </c>
      <c r="L157" s="14">
        <v>3</v>
      </c>
      <c r="M157" s="14">
        <v>3</v>
      </c>
      <c r="N157" s="14">
        <v>1</v>
      </c>
      <c r="O157" s="144"/>
      <c r="P157" s="14"/>
      <c r="Q157" s="14"/>
      <c r="R157" s="14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53"/>
      <c r="AE157" s="145"/>
      <c r="AF157" s="145"/>
      <c r="AG157" s="144"/>
      <c r="AH157" s="144"/>
      <c r="AI157" s="144"/>
      <c r="AJ157" s="158"/>
      <c r="AK157" s="144"/>
      <c r="AL157" s="140"/>
      <c r="AM157" s="23"/>
      <c r="AN157" s="23"/>
      <c r="AO157" s="23"/>
      <c r="AP157" s="23"/>
      <c r="AQ157" s="23"/>
      <c r="AR157" s="1"/>
      <c r="AT157" s="51"/>
      <c r="AU157" s="51"/>
      <c r="AV157" s="51"/>
      <c r="AW157" s="51"/>
      <c r="AX157" s="51"/>
      <c r="AY157" s="51"/>
    </row>
    <row r="158" spans="1:77" s="3" customFormat="1" ht="27" x14ac:dyDescent="0.25">
      <c r="A158" s="153"/>
      <c r="B158" s="153"/>
      <c r="C158" s="151"/>
      <c r="D158" s="151"/>
      <c r="E158" s="156"/>
      <c r="F158" s="149"/>
      <c r="G158" s="14" t="s">
        <v>399</v>
      </c>
      <c r="H158" s="14"/>
      <c r="I158" s="14"/>
      <c r="J158" s="14"/>
      <c r="K158" s="14" t="s">
        <v>446</v>
      </c>
      <c r="L158" s="14">
        <v>26</v>
      </c>
      <c r="M158" s="14">
        <v>26</v>
      </c>
      <c r="N158" s="14">
        <v>1</v>
      </c>
      <c r="O158" s="144"/>
      <c r="P158" s="14"/>
      <c r="Q158" s="14"/>
      <c r="R158" s="14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53"/>
      <c r="AE158" s="145"/>
      <c r="AF158" s="145"/>
      <c r="AG158" s="144"/>
      <c r="AH158" s="144"/>
      <c r="AI158" s="144"/>
      <c r="AJ158" s="158"/>
      <c r="AK158" s="144"/>
      <c r="AL158" s="140"/>
      <c r="AM158" s="23"/>
      <c r="AN158" s="23"/>
      <c r="AO158" s="23"/>
      <c r="AP158" s="23"/>
      <c r="AQ158" s="23"/>
      <c r="AR158" s="1"/>
      <c r="AT158" s="51"/>
      <c r="AU158" s="51"/>
      <c r="AV158" s="51"/>
      <c r="AW158" s="51"/>
      <c r="AX158" s="51"/>
      <c r="AY158" s="51"/>
    </row>
    <row r="159" spans="1:77" s="3" customFormat="1" ht="13.5" x14ac:dyDescent="0.25">
      <c r="A159" s="153"/>
      <c r="B159" s="153"/>
      <c r="C159" s="151"/>
      <c r="D159" s="151"/>
      <c r="E159" s="156"/>
      <c r="F159" s="149"/>
      <c r="G159" s="14" t="s">
        <v>399</v>
      </c>
      <c r="H159" s="14"/>
      <c r="I159" s="14"/>
      <c r="J159" s="14"/>
      <c r="K159" s="14" t="s">
        <v>242</v>
      </c>
      <c r="L159" s="14">
        <v>23</v>
      </c>
      <c r="M159" s="14">
        <v>26</v>
      </c>
      <c r="N159" s="14">
        <v>1</v>
      </c>
      <c r="O159" s="144"/>
      <c r="P159" s="14"/>
      <c r="Q159" s="14"/>
      <c r="R159" s="14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53"/>
      <c r="AE159" s="145"/>
      <c r="AF159" s="145"/>
      <c r="AG159" s="144"/>
      <c r="AH159" s="144"/>
      <c r="AI159" s="144"/>
      <c r="AJ159" s="158"/>
      <c r="AK159" s="144"/>
      <c r="AL159" s="140"/>
      <c r="AM159" s="23"/>
      <c r="AN159" s="23"/>
      <c r="AO159" s="23"/>
      <c r="AP159" s="23"/>
      <c r="AQ159" s="23"/>
      <c r="AR159" s="1"/>
      <c r="AT159" s="51"/>
      <c r="AU159" s="51"/>
      <c r="AV159" s="51"/>
      <c r="AW159" s="51"/>
      <c r="AX159" s="51"/>
      <c r="AY159" s="51"/>
    </row>
    <row r="160" spans="1:77" s="3" customFormat="1" ht="13.5" x14ac:dyDescent="0.25">
      <c r="A160" s="160"/>
      <c r="B160" s="160"/>
      <c r="C160" s="151"/>
      <c r="D160" s="151"/>
      <c r="E160" s="156"/>
      <c r="F160" s="161"/>
      <c r="G160" s="14" t="s">
        <v>402</v>
      </c>
      <c r="H160" s="14"/>
      <c r="I160" s="14"/>
      <c r="J160" s="14"/>
      <c r="K160" s="14" t="s">
        <v>248</v>
      </c>
      <c r="L160" s="14"/>
      <c r="M160" s="14"/>
      <c r="N160" s="14"/>
      <c r="O160" s="144"/>
      <c r="P160" s="14"/>
      <c r="Q160" s="14"/>
      <c r="R160" s="14">
        <v>2</v>
      </c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60"/>
      <c r="AE160" s="145"/>
      <c r="AF160" s="145"/>
      <c r="AG160" s="144"/>
      <c r="AH160" s="144"/>
      <c r="AI160" s="144"/>
      <c r="AJ160" s="162"/>
      <c r="AK160" s="144"/>
      <c r="AL160" s="140"/>
      <c r="AM160" s="23" t="str">
        <f t="shared" si="24"/>
        <v>Ekonomska škola Mije Mirkovića Rijeka</v>
      </c>
      <c r="AN160" s="23" t="str">
        <f t="shared" si="25"/>
        <v>Primorsko-goranska</v>
      </c>
      <c r="AO160" s="23" t="str">
        <f t="shared" si="26"/>
        <v>Rijeka</v>
      </c>
      <c r="AP160" s="23" t="str">
        <f t="shared" si="27"/>
        <v>državna</v>
      </c>
      <c r="AQ160" s="23" t="str">
        <f t="shared" si="28"/>
        <v>strukovna</v>
      </c>
      <c r="AR160" s="1" t="str">
        <f t="shared" si="29"/>
        <v>08-071-505</v>
      </c>
      <c r="AT160" s="51" t="str">
        <f t="shared" si="30"/>
        <v>Ekonomska škola Mije Mirkovića Rijeka</v>
      </c>
      <c r="AU160" s="51" t="str">
        <f t="shared" si="31"/>
        <v>Primorsko-goranska</v>
      </c>
      <c r="AV160" s="51" t="str">
        <f t="shared" si="32"/>
        <v>Rijeka</v>
      </c>
      <c r="AW160" s="51" t="str">
        <f t="shared" si="33"/>
        <v>državna</v>
      </c>
      <c r="AX160" s="51" t="str">
        <f t="shared" si="34"/>
        <v>strukovna</v>
      </c>
      <c r="AY160" s="51" t="str">
        <f t="shared" si="35"/>
        <v>08-071-505</v>
      </c>
    </row>
    <row r="161" spans="1:77" s="3" customFormat="1" ht="27" x14ac:dyDescent="0.25">
      <c r="A161" s="152" t="s">
        <v>272</v>
      </c>
      <c r="B161" s="152" t="s">
        <v>316</v>
      </c>
      <c r="C161" s="151" t="s">
        <v>16</v>
      </c>
      <c r="D161" s="151">
        <v>1</v>
      </c>
      <c r="E161" s="156">
        <v>22</v>
      </c>
      <c r="F161" s="148" t="s">
        <v>143</v>
      </c>
      <c r="G161" s="14" t="s">
        <v>363</v>
      </c>
      <c r="H161" s="14"/>
      <c r="I161" s="14"/>
      <c r="J161" s="14"/>
      <c r="K161" s="14" t="s">
        <v>221</v>
      </c>
      <c r="L161" s="14">
        <v>26</v>
      </c>
      <c r="M161" s="14"/>
      <c r="N161" s="14">
        <v>2</v>
      </c>
      <c r="O161" s="144">
        <f>SUM(N161:N170)</f>
        <v>20</v>
      </c>
      <c r="P161" s="14"/>
      <c r="Q161" s="14"/>
      <c r="R161" s="14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52"/>
      <c r="AE161" s="145"/>
      <c r="AF161" s="145"/>
      <c r="AG161" s="144">
        <f>SUM(P161:AF170)</f>
        <v>2</v>
      </c>
      <c r="AH161" s="144">
        <f>SUM(AG161,O161)</f>
        <v>22</v>
      </c>
      <c r="AI161" s="144">
        <f>SUM(AH161-E161)</f>
        <v>0</v>
      </c>
      <c r="AJ161" s="157">
        <v>18</v>
      </c>
      <c r="AK161" s="144">
        <f>SUM(AH161,AJ161)-AI161</f>
        <v>40</v>
      </c>
      <c r="AL161" s="140"/>
      <c r="AM161" s="23" t="str">
        <f t="shared" si="24"/>
        <v>Ekonomska škola Mije Mirkovića Rijeka</v>
      </c>
      <c r="AN161" s="23" t="str">
        <f t="shared" si="25"/>
        <v>Primorsko-goranska</v>
      </c>
      <c r="AO161" s="23" t="str">
        <f t="shared" si="26"/>
        <v>Rijeka</v>
      </c>
      <c r="AP161" s="23" t="str">
        <f t="shared" si="27"/>
        <v>državna</v>
      </c>
      <c r="AQ161" s="23" t="str">
        <f t="shared" si="28"/>
        <v>strukovna</v>
      </c>
      <c r="AR161" s="1" t="str">
        <f t="shared" si="29"/>
        <v>08-071-505</v>
      </c>
      <c r="AT161" s="51" t="str">
        <f t="shared" si="30"/>
        <v>Ekonomska škola Mije Mirkovića Rijeka</v>
      </c>
      <c r="AU161" s="51" t="str">
        <f t="shared" si="31"/>
        <v>Primorsko-goranska</v>
      </c>
      <c r="AV161" s="51" t="str">
        <f t="shared" si="32"/>
        <v>Rijeka</v>
      </c>
      <c r="AW161" s="51" t="str">
        <f t="shared" si="33"/>
        <v>državna</v>
      </c>
      <c r="AX161" s="51" t="str">
        <f t="shared" si="34"/>
        <v>strukovna</v>
      </c>
      <c r="AY161" s="51" t="str">
        <f t="shared" si="35"/>
        <v>08-071-505</v>
      </c>
      <c r="BY161" s="7"/>
    </row>
    <row r="162" spans="1:77" s="3" customFormat="1" ht="27" x14ac:dyDescent="0.25">
      <c r="A162" s="153"/>
      <c r="B162" s="153"/>
      <c r="C162" s="151"/>
      <c r="D162" s="151"/>
      <c r="E162" s="156"/>
      <c r="F162" s="149"/>
      <c r="G162" s="14" t="s">
        <v>363</v>
      </c>
      <c r="H162" s="14"/>
      <c r="I162" s="14"/>
      <c r="J162" s="14"/>
      <c r="K162" s="14" t="s">
        <v>225</v>
      </c>
      <c r="L162" s="14">
        <v>19</v>
      </c>
      <c r="M162" s="14"/>
      <c r="N162" s="14">
        <v>2</v>
      </c>
      <c r="O162" s="144"/>
      <c r="P162" s="14"/>
      <c r="Q162" s="14"/>
      <c r="R162" s="14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53"/>
      <c r="AE162" s="145"/>
      <c r="AF162" s="145"/>
      <c r="AG162" s="144"/>
      <c r="AH162" s="144"/>
      <c r="AI162" s="144"/>
      <c r="AJ162" s="158"/>
      <c r="AK162" s="144"/>
      <c r="AL162" s="140"/>
      <c r="AM162" s="23"/>
      <c r="AN162" s="23"/>
      <c r="AO162" s="23"/>
      <c r="AP162" s="23"/>
      <c r="AQ162" s="23"/>
      <c r="AR162" s="1"/>
      <c r="AT162" s="51"/>
      <c r="AU162" s="51"/>
      <c r="AV162" s="51"/>
      <c r="AW162" s="51"/>
      <c r="AX162" s="51"/>
      <c r="AY162" s="51"/>
      <c r="BY162" s="7"/>
    </row>
    <row r="163" spans="1:77" s="3" customFormat="1" ht="27" x14ac:dyDescent="0.25">
      <c r="A163" s="153"/>
      <c r="B163" s="153"/>
      <c r="C163" s="151"/>
      <c r="D163" s="151"/>
      <c r="E163" s="156"/>
      <c r="F163" s="149"/>
      <c r="G163" s="14" t="s">
        <v>363</v>
      </c>
      <c r="H163" s="14"/>
      <c r="I163" s="14"/>
      <c r="J163" s="14"/>
      <c r="K163" s="14" t="s">
        <v>229</v>
      </c>
      <c r="L163" s="14">
        <v>28</v>
      </c>
      <c r="M163" s="14"/>
      <c r="N163" s="14">
        <v>2</v>
      </c>
      <c r="O163" s="144"/>
      <c r="P163" s="14"/>
      <c r="Q163" s="14"/>
      <c r="R163" s="14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53"/>
      <c r="AE163" s="145"/>
      <c r="AF163" s="145"/>
      <c r="AG163" s="144"/>
      <c r="AH163" s="144"/>
      <c r="AI163" s="144"/>
      <c r="AJ163" s="158"/>
      <c r="AK163" s="144"/>
      <c r="AL163" s="140"/>
      <c r="AM163" s="23"/>
      <c r="AN163" s="23"/>
      <c r="AO163" s="23"/>
      <c r="AP163" s="23"/>
      <c r="AQ163" s="23"/>
      <c r="AR163" s="1"/>
      <c r="AT163" s="51"/>
      <c r="AU163" s="51"/>
      <c r="AV163" s="51"/>
      <c r="AW163" s="51"/>
      <c r="AX163" s="51"/>
      <c r="AY163" s="51"/>
      <c r="BY163" s="7"/>
    </row>
    <row r="164" spans="1:77" s="3" customFormat="1" ht="27" x14ac:dyDescent="0.25">
      <c r="A164" s="153"/>
      <c r="B164" s="153"/>
      <c r="C164" s="151"/>
      <c r="D164" s="151"/>
      <c r="E164" s="156"/>
      <c r="F164" s="149"/>
      <c r="G164" s="14" t="s">
        <v>363</v>
      </c>
      <c r="H164" s="14"/>
      <c r="I164" s="14"/>
      <c r="J164" s="14"/>
      <c r="K164" s="14" t="s">
        <v>230</v>
      </c>
      <c r="L164" s="14">
        <v>23</v>
      </c>
      <c r="M164" s="14"/>
      <c r="N164" s="14">
        <v>2</v>
      </c>
      <c r="O164" s="144"/>
      <c r="P164" s="14"/>
      <c r="Q164" s="14"/>
      <c r="R164" s="14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53"/>
      <c r="AE164" s="145"/>
      <c r="AF164" s="145"/>
      <c r="AG164" s="144"/>
      <c r="AH164" s="144"/>
      <c r="AI164" s="144"/>
      <c r="AJ164" s="158"/>
      <c r="AK164" s="144"/>
      <c r="AL164" s="140"/>
      <c r="AM164" s="23"/>
      <c r="AN164" s="23"/>
      <c r="AO164" s="23"/>
      <c r="AP164" s="23"/>
      <c r="AQ164" s="23"/>
      <c r="AR164" s="1"/>
      <c r="AT164" s="51"/>
      <c r="AU164" s="51"/>
      <c r="AV164" s="51"/>
      <c r="AW164" s="51"/>
      <c r="AX164" s="51"/>
      <c r="AY164" s="51"/>
      <c r="BY164" s="7"/>
    </row>
    <row r="165" spans="1:77" s="3" customFormat="1" ht="13.5" x14ac:dyDescent="0.25">
      <c r="A165" s="153"/>
      <c r="B165" s="153"/>
      <c r="C165" s="151"/>
      <c r="D165" s="151"/>
      <c r="E165" s="156"/>
      <c r="F165" s="149"/>
      <c r="G165" s="14" t="s">
        <v>364</v>
      </c>
      <c r="H165" s="14"/>
      <c r="I165" s="14"/>
      <c r="J165" s="14"/>
      <c r="K165" s="14" t="s">
        <v>220</v>
      </c>
      <c r="L165" s="14">
        <v>27</v>
      </c>
      <c r="M165" s="14"/>
      <c r="N165" s="14">
        <v>2</v>
      </c>
      <c r="O165" s="144"/>
      <c r="P165" s="14"/>
      <c r="Q165" s="14"/>
      <c r="R165" s="14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53"/>
      <c r="AE165" s="145"/>
      <c r="AF165" s="145"/>
      <c r="AG165" s="144"/>
      <c r="AH165" s="144"/>
      <c r="AI165" s="144"/>
      <c r="AJ165" s="158"/>
      <c r="AK165" s="144"/>
      <c r="AL165" s="140"/>
      <c r="AM165" s="23" t="str">
        <f t="shared" si="24"/>
        <v>Ekonomska škola Mije Mirkovića Rijeka</v>
      </c>
      <c r="AN165" s="23" t="str">
        <f t="shared" si="25"/>
        <v>Primorsko-goranska</v>
      </c>
      <c r="AO165" s="23" t="str">
        <f t="shared" si="26"/>
        <v>Rijeka</v>
      </c>
      <c r="AP165" s="23" t="str">
        <f t="shared" si="27"/>
        <v>državna</v>
      </c>
      <c r="AQ165" s="23" t="str">
        <f t="shared" si="28"/>
        <v>strukovna</v>
      </c>
      <c r="AR165" s="1" t="str">
        <f t="shared" si="29"/>
        <v>08-071-505</v>
      </c>
      <c r="AT165" s="51" t="str">
        <f t="shared" si="30"/>
        <v>Ekonomska škola Mije Mirkovića Rijeka</v>
      </c>
      <c r="AU165" s="51" t="str">
        <f t="shared" si="31"/>
        <v>Primorsko-goranska</v>
      </c>
      <c r="AV165" s="51" t="str">
        <f t="shared" si="32"/>
        <v>Rijeka</v>
      </c>
      <c r="AW165" s="51" t="str">
        <f t="shared" si="33"/>
        <v>državna</v>
      </c>
      <c r="AX165" s="51" t="str">
        <f t="shared" si="34"/>
        <v>strukovna</v>
      </c>
      <c r="AY165" s="51" t="str">
        <f t="shared" si="35"/>
        <v>08-071-505</v>
      </c>
    </row>
    <row r="166" spans="1:77" s="3" customFormat="1" ht="13.5" x14ac:dyDescent="0.25">
      <c r="A166" s="153"/>
      <c r="B166" s="153"/>
      <c r="C166" s="151"/>
      <c r="D166" s="151"/>
      <c r="E166" s="156"/>
      <c r="F166" s="149"/>
      <c r="G166" s="14" t="s">
        <v>364</v>
      </c>
      <c r="H166" s="14"/>
      <c r="I166" s="14"/>
      <c r="J166" s="14"/>
      <c r="K166" s="14" t="s">
        <v>224</v>
      </c>
      <c r="L166" s="14">
        <v>27</v>
      </c>
      <c r="M166" s="14"/>
      <c r="N166" s="14">
        <v>2</v>
      </c>
      <c r="O166" s="144"/>
      <c r="P166" s="14"/>
      <c r="Q166" s="14"/>
      <c r="R166" s="14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53"/>
      <c r="AE166" s="145"/>
      <c r="AF166" s="145"/>
      <c r="AG166" s="144"/>
      <c r="AH166" s="144"/>
      <c r="AI166" s="144"/>
      <c r="AJ166" s="158"/>
      <c r="AK166" s="144"/>
      <c r="AL166" s="140"/>
      <c r="AM166" s="23"/>
      <c r="AN166" s="23"/>
      <c r="AO166" s="23"/>
      <c r="AP166" s="23"/>
      <c r="AQ166" s="23"/>
      <c r="AR166" s="1"/>
      <c r="AT166" s="51"/>
      <c r="AU166" s="51"/>
      <c r="AV166" s="51"/>
      <c r="AW166" s="51"/>
      <c r="AX166" s="51"/>
      <c r="AY166" s="51"/>
    </row>
    <row r="167" spans="1:77" s="3" customFormat="1" ht="13.5" x14ac:dyDescent="0.25">
      <c r="A167" s="153"/>
      <c r="B167" s="153"/>
      <c r="C167" s="151"/>
      <c r="D167" s="151"/>
      <c r="E167" s="156"/>
      <c r="F167" s="149"/>
      <c r="G167" s="14" t="s">
        <v>364</v>
      </c>
      <c r="H167" s="14"/>
      <c r="I167" s="14"/>
      <c r="J167" s="14"/>
      <c r="K167" s="14" t="s">
        <v>228</v>
      </c>
      <c r="L167" s="14">
        <v>29</v>
      </c>
      <c r="M167" s="14"/>
      <c r="N167" s="14">
        <v>2</v>
      </c>
      <c r="O167" s="144"/>
      <c r="P167" s="14"/>
      <c r="Q167" s="14"/>
      <c r="R167" s="14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53"/>
      <c r="AE167" s="145"/>
      <c r="AF167" s="145"/>
      <c r="AG167" s="144"/>
      <c r="AH167" s="144"/>
      <c r="AI167" s="144"/>
      <c r="AJ167" s="158"/>
      <c r="AK167" s="144"/>
      <c r="AL167" s="140"/>
      <c r="AM167" s="23"/>
      <c r="AN167" s="23"/>
      <c r="AO167" s="23"/>
      <c r="AP167" s="23"/>
      <c r="AQ167" s="23"/>
      <c r="AR167" s="1"/>
      <c r="AT167" s="51"/>
      <c r="AU167" s="51"/>
      <c r="AV167" s="51"/>
      <c r="AW167" s="51"/>
      <c r="AX167" s="51"/>
      <c r="AY167" s="51"/>
    </row>
    <row r="168" spans="1:77" s="3" customFormat="1" ht="13.5" x14ac:dyDescent="0.25">
      <c r="A168" s="153"/>
      <c r="B168" s="153"/>
      <c r="C168" s="151"/>
      <c r="D168" s="151"/>
      <c r="E168" s="156"/>
      <c r="F168" s="149"/>
      <c r="G168" s="14" t="s">
        <v>352</v>
      </c>
      <c r="H168" s="14"/>
      <c r="I168" s="14"/>
      <c r="J168" s="14"/>
      <c r="K168" s="14" t="s">
        <v>224</v>
      </c>
      <c r="L168" s="14">
        <v>27</v>
      </c>
      <c r="M168" s="14"/>
      <c r="N168" s="14">
        <v>3</v>
      </c>
      <c r="O168" s="144"/>
      <c r="P168" s="14"/>
      <c r="Q168" s="14"/>
      <c r="R168" s="14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53"/>
      <c r="AE168" s="145"/>
      <c r="AF168" s="145"/>
      <c r="AG168" s="144"/>
      <c r="AH168" s="144"/>
      <c r="AI168" s="144"/>
      <c r="AJ168" s="158"/>
      <c r="AK168" s="144"/>
      <c r="AL168" s="140"/>
      <c r="AM168" s="23"/>
      <c r="AN168" s="23"/>
      <c r="AO168" s="23"/>
      <c r="AP168" s="23"/>
      <c r="AQ168" s="23"/>
      <c r="AR168" s="1"/>
      <c r="AT168" s="51"/>
      <c r="AU168" s="51"/>
      <c r="AV168" s="51"/>
      <c r="AW168" s="51"/>
      <c r="AX168" s="51"/>
      <c r="AY168" s="51"/>
    </row>
    <row r="169" spans="1:77" s="3" customFormat="1" ht="13.5" x14ac:dyDescent="0.25">
      <c r="A169" s="153"/>
      <c r="B169" s="153"/>
      <c r="C169" s="151"/>
      <c r="D169" s="151"/>
      <c r="E169" s="156"/>
      <c r="F169" s="149"/>
      <c r="G169" s="14" t="s">
        <v>352</v>
      </c>
      <c r="H169" s="14"/>
      <c r="I169" s="14"/>
      <c r="J169" s="14"/>
      <c r="K169" s="14" t="s">
        <v>228</v>
      </c>
      <c r="L169" s="14">
        <v>29</v>
      </c>
      <c r="M169" s="14"/>
      <c r="N169" s="14">
        <v>3</v>
      </c>
      <c r="O169" s="144"/>
      <c r="P169" s="14"/>
      <c r="Q169" s="14"/>
      <c r="R169" s="14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53"/>
      <c r="AE169" s="145"/>
      <c r="AF169" s="145"/>
      <c r="AG169" s="144"/>
      <c r="AH169" s="144"/>
      <c r="AI169" s="144"/>
      <c r="AJ169" s="158"/>
      <c r="AK169" s="144"/>
      <c r="AL169" s="140"/>
      <c r="AM169" s="23" t="str">
        <f t="shared" si="24"/>
        <v>Ekonomska škola Mije Mirkovića Rijeka</v>
      </c>
      <c r="AN169" s="23" t="str">
        <f t="shared" si="25"/>
        <v>Primorsko-goranska</v>
      </c>
      <c r="AO169" s="23" t="str">
        <f t="shared" si="26"/>
        <v>Rijeka</v>
      </c>
      <c r="AP169" s="23" t="str">
        <f t="shared" si="27"/>
        <v>državna</v>
      </c>
      <c r="AQ169" s="23" t="str">
        <f t="shared" si="28"/>
        <v>strukovna</v>
      </c>
      <c r="AR169" s="1" t="str">
        <f t="shared" si="29"/>
        <v>08-071-505</v>
      </c>
      <c r="AT169" s="51" t="str">
        <f t="shared" si="30"/>
        <v>Ekonomska škola Mije Mirkovića Rijeka</v>
      </c>
      <c r="AU169" s="51" t="str">
        <f t="shared" si="31"/>
        <v>Primorsko-goranska</v>
      </c>
      <c r="AV169" s="51" t="str">
        <f t="shared" si="32"/>
        <v>Rijeka</v>
      </c>
      <c r="AW169" s="51" t="str">
        <f t="shared" si="33"/>
        <v>državna</v>
      </c>
      <c r="AX169" s="51" t="str">
        <f t="shared" si="34"/>
        <v>strukovna</v>
      </c>
      <c r="AY169" s="51" t="str">
        <f t="shared" si="35"/>
        <v>08-071-505</v>
      </c>
    </row>
    <row r="170" spans="1:77" s="3" customFormat="1" ht="13.5" x14ac:dyDescent="0.25">
      <c r="A170" s="153"/>
      <c r="B170" s="153"/>
      <c r="C170" s="151"/>
      <c r="D170" s="151"/>
      <c r="E170" s="156"/>
      <c r="F170" s="149"/>
      <c r="G170" s="14" t="s">
        <v>402</v>
      </c>
      <c r="H170" s="14"/>
      <c r="I170" s="14"/>
      <c r="J170" s="14"/>
      <c r="K170" s="14" t="s">
        <v>221</v>
      </c>
      <c r="L170" s="14">
        <v>26</v>
      </c>
      <c r="M170" s="14"/>
      <c r="N170" s="14"/>
      <c r="O170" s="144"/>
      <c r="P170" s="14"/>
      <c r="Q170" s="14"/>
      <c r="R170" s="14">
        <v>2</v>
      </c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53"/>
      <c r="AE170" s="145"/>
      <c r="AF170" s="145"/>
      <c r="AG170" s="144"/>
      <c r="AH170" s="144"/>
      <c r="AI170" s="144"/>
      <c r="AJ170" s="158"/>
      <c r="AK170" s="144"/>
      <c r="AL170" s="140"/>
      <c r="AM170" s="23" t="str">
        <f t="shared" si="24"/>
        <v>Ekonomska škola Mije Mirkovića Rijeka</v>
      </c>
      <c r="AN170" s="23" t="str">
        <f t="shared" si="25"/>
        <v>Primorsko-goranska</v>
      </c>
      <c r="AO170" s="23" t="str">
        <f t="shared" si="26"/>
        <v>Rijeka</v>
      </c>
      <c r="AP170" s="23" t="str">
        <f t="shared" si="27"/>
        <v>državna</v>
      </c>
      <c r="AQ170" s="23" t="str">
        <f t="shared" si="28"/>
        <v>strukovna</v>
      </c>
      <c r="AR170" s="1" t="str">
        <f t="shared" si="29"/>
        <v>08-071-505</v>
      </c>
      <c r="AT170" s="51" t="str">
        <f t="shared" si="30"/>
        <v>Ekonomska škola Mije Mirkovića Rijeka</v>
      </c>
      <c r="AU170" s="51" t="str">
        <f t="shared" si="31"/>
        <v>Primorsko-goranska</v>
      </c>
      <c r="AV170" s="51" t="str">
        <f t="shared" si="32"/>
        <v>Rijeka</v>
      </c>
      <c r="AW170" s="51" t="str">
        <f t="shared" si="33"/>
        <v>državna</v>
      </c>
      <c r="AX170" s="51" t="str">
        <f t="shared" si="34"/>
        <v>strukovna</v>
      </c>
      <c r="AY170" s="51" t="str">
        <f t="shared" si="35"/>
        <v>08-071-505</v>
      </c>
    </row>
    <row r="171" spans="1:77" s="3" customFormat="1" ht="13.5" x14ac:dyDescent="0.25">
      <c r="A171" s="152" t="s">
        <v>273</v>
      </c>
      <c r="B171" s="152" t="s">
        <v>316</v>
      </c>
      <c r="C171" s="151" t="s">
        <v>16</v>
      </c>
      <c r="D171" s="151">
        <v>1</v>
      </c>
      <c r="E171" s="156">
        <v>22</v>
      </c>
      <c r="F171" s="148" t="s">
        <v>143</v>
      </c>
      <c r="G171" s="14" t="s">
        <v>352</v>
      </c>
      <c r="H171" s="14"/>
      <c r="I171" s="14"/>
      <c r="J171" s="14"/>
      <c r="K171" s="14" t="s">
        <v>219</v>
      </c>
      <c r="L171" s="14">
        <v>30</v>
      </c>
      <c r="M171" s="14"/>
      <c r="N171" s="14">
        <v>3</v>
      </c>
      <c r="O171" s="144">
        <f>SUM(N171:N179)</f>
        <v>23</v>
      </c>
      <c r="P171" s="14"/>
      <c r="Q171" s="14"/>
      <c r="R171" s="14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52"/>
      <c r="AE171" s="145"/>
      <c r="AF171" s="145"/>
      <c r="AG171" s="144">
        <f>SUM(P171:AF179)</f>
        <v>0</v>
      </c>
      <c r="AH171" s="144">
        <f>SUM(AG171,O171)</f>
        <v>23</v>
      </c>
      <c r="AI171" s="144">
        <f>SUM(AH171-E171)</f>
        <v>1</v>
      </c>
      <c r="AJ171" s="157">
        <v>18</v>
      </c>
      <c r="AK171" s="144">
        <f>SUM(AH171,AJ171)-AI171</f>
        <v>40</v>
      </c>
      <c r="AL171" s="140"/>
      <c r="AM171" s="23" t="str">
        <f t="shared" si="24"/>
        <v>Ekonomska škola Mije Mirkovića Rijeka</v>
      </c>
      <c r="AN171" s="23" t="str">
        <f t="shared" si="25"/>
        <v>Primorsko-goranska</v>
      </c>
      <c r="AO171" s="23" t="str">
        <f t="shared" si="26"/>
        <v>Rijeka</v>
      </c>
      <c r="AP171" s="23" t="str">
        <f t="shared" si="27"/>
        <v>državna</v>
      </c>
      <c r="AQ171" s="23" t="str">
        <f t="shared" si="28"/>
        <v>strukovna</v>
      </c>
      <c r="AR171" s="1" t="str">
        <f t="shared" si="29"/>
        <v>08-071-505</v>
      </c>
      <c r="AT171" s="51" t="str">
        <f t="shared" si="30"/>
        <v>Ekonomska škola Mije Mirkovića Rijeka</v>
      </c>
      <c r="AU171" s="51" t="str">
        <f t="shared" si="31"/>
        <v>Primorsko-goranska</v>
      </c>
      <c r="AV171" s="51" t="str">
        <f t="shared" si="32"/>
        <v>Rijeka</v>
      </c>
      <c r="AW171" s="51" t="str">
        <f t="shared" si="33"/>
        <v>državna</v>
      </c>
      <c r="AX171" s="51" t="str">
        <f t="shared" si="34"/>
        <v>strukovna</v>
      </c>
      <c r="AY171" s="51" t="str">
        <f t="shared" si="35"/>
        <v>08-071-505</v>
      </c>
      <c r="BY171" s="7"/>
    </row>
    <row r="172" spans="1:77" s="3" customFormat="1" ht="13.5" x14ac:dyDescent="0.25">
      <c r="A172" s="153"/>
      <c r="B172" s="153"/>
      <c r="C172" s="151"/>
      <c r="D172" s="151"/>
      <c r="E172" s="156"/>
      <c r="F172" s="149"/>
      <c r="G172" s="14" t="s">
        <v>352</v>
      </c>
      <c r="H172" s="14"/>
      <c r="I172" s="14"/>
      <c r="J172" s="14"/>
      <c r="K172" s="14" t="s">
        <v>230</v>
      </c>
      <c r="L172" s="14">
        <v>23</v>
      </c>
      <c r="M172" s="14"/>
      <c r="N172" s="14">
        <v>4</v>
      </c>
      <c r="O172" s="144"/>
      <c r="P172" s="14"/>
      <c r="Q172" s="14"/>
      <c r="R172" s="14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53"/>
      <c r="AE172" s="145"/>
      <c r="AF172" s="145"/>
      <c r="AG172" s="144"/>
      <c r="AH172" s="144"/>
      <c r="AI172" s="144"/>
      <c r="AJ172" s="158"/>
      <c r="AK172" s="144"/>
      <c r="AL172" s="140"/>
      <c r="AM172" s="23"/>
      <c r="AN172" s="23"/>
      <c r="AO172" s="23"/>
      <c r="AP172" s="23"/>
      <c r="AQ172" s="23"/>
      <c r="AR172" s="1"/>
      <c r="AT172" s="51"/>
      <c r="AU172" s="51"/>
      <c r="AV172" s="51"/>
      <c r="AW172" s="51"/>
      <c r="AX172" s="51"/>
      <c r="AY172" s="51"/>
      <c r="BY172" s="7"/>
    </row>
    <row r="173" spans="1:77" s="3" customFormat="1" ht="13.5" x14ac:dyDescent="0.25">
      <c r="A173" s="153"/>
      <c r="B173" s="153"/>
      <c r="C173" s="151"/>
      <c r="D173" s="151"/>
      <c r="E173" s="156"/>
      <c r="F173" s="149"/>
      <c r="G173" s="14" t="s">
        <v>364</v>
      </c>
      <c r="H173" s="14"/>
      <c r="I173" s="14"/>
      <c r="J173" s="14"/>
      <c r="K173" s="14" t="s">
        <v>248</v>
      </c>
      <c r="L173" s="14">
        <v>3</v>
      </c>
      <c r="M173" s="14"/>
      <c r="N173" s="14">
        <v>2</v>
      </c>
      <c r="O173" s="144"/>
      <c r="P173" s="14"/>
      <c r="Q173" s="14"/>
      <c r="R173" s="14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53"/>
      <c r="AE173" s="145"/>
      <c r="AF173" s="145"/>
      <c r="AG173" s="144"/>
      <c r="AH173" s="144"/>
      <c r="AI173" s="144"/>
      <c r="AJ173" s="158"/>
      <c r="AK173" s="144"/>
      <c r="AL173" s="140"/>
      <c r="AM173" s="23" t="str">
        <f t="shared" si="24"/>
        <v>Ekonomska škola Mije Mirkovića Rijeka</v>
      </c>
      <c r="AN173" s="23" t="str">
        <f t="shared" si="25"/>
        <v>Primorsko-goranska</v>
      </c>
      <c r="AO173" s="23" t="str">
        <f t="shared" si="26"/>
        <v>Rijeka</v>
      </c>
      <c r="AP173" s="23" t="str">
        <f t="shared" si="27"/>
        <v>državna</v>
      </c>
      <c r="AQ173" s="23" t="str">
        <f t="shared" si="28"/>
        <v>strukovna</v>
      </c>
      <c r="AR173" s="1" t="str">
        <f t="shared" si="29"/>
        <v>08-071-505</v>
      </c>
      <c r="AT173" s="51" t="str">
        <f t="shared" si="30"/>
        <v>Ekonomska škola Mije Mirkovića Rijeka</v>
      </c>
      <c r="AU173" s="51" t="str">
        <f t="shared" si="31"/>
        <v>Primorsko-goranska</v>
      </c>
      <c r="AV173" s="51" t="str">
        <f t="shared" si="32"/>
        <v>Rijeka</v>
      </c>
      <c r="AW173" s="51" t="str">
        <f t="shared" si="33"/>
        <v>državna</v>
      </c>
      <c r="AX173" s="51" t="str">
        <f t="shared" si="34"/>
        <v>strukovna</v>
      </c>
      <c r="AY173" s="51" t="str">
        <f t="shared" si="35"/>
        <v>08-071-505</v>
      </c>
    </row>
    <row r="174" spans="1:77" s="3" customFormat="1" ht="13.5" x14ac:dyDescent="0.25">
      <c r="A174" s="153"/>
      <c r="B174" s="153"/>
      <c r="C174" s="151"/>
      <c r="D174" s="151"/>
      <c r="E174" s="156"/>
      <c r="F174" s="149"/>
      <c r="G174" s="14" t="s">
        <v>364</v>
      </c>
      <c r="H174" s="14"/>
      <c r="I174" s="14"/>
      <c r="J174" s="14"/>
      <c r="K174" s="14" t="s">
        <v>242</v>
      </c>
      <c r="L174" s="14">
        <v>23</v>
      </c>
      <c r="M174" s="14"/>
      <c r="N174" s="14">
        <v>2</v>
      </c>
      <c r="O174" s="144"/>
      <c r="P174" s="14"/>
      <c r="Q174" s="14"/>
      <c r="R174" s="14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53"/>
      <c r="AE174" s="145"/>
      <c r="AF174" s="145"/>
      <c r="AG174" s="144"/>
      <c r="AH174" s="144"/>
      <c r="AI174" s="144"/>
      <c r="AJ174" s="158"/>
      <c r="AK174" s="144"/>
      <c r="AL174" s="140"/>
      <c r="AM174" s="23"/>
      <c r="AN174" s="23"/>
      <c r="AO174" s="23"/>
      <c r="AP174" s="23"/>
      <c r="AQ174" s="23"/>
      <c r="AR174" s="1"/>
      <c r="AT174" s="51"/>
      <c r="AU174" s="51"/>
      <c r="AV174" s="51"/>
      <c r="AW174" s="51"/>
      <c r="AX174" s="51"/>
      <c r="AY174" s="51"/>
    </row>
    <row r="175" spans="1:77" s="3" customFormat="1" ht="13.5" x14ac:dyDescent="0.25">
      <c r="A175" s="153"/>
      <c r="B175" s="153"/>
      <c r="C175" s="151"/>
      <c r="D175" s="151"/>
      <c r="E175" s="156"/>
      <c r="F175" s="149"/>
      <c r="G175" s="14" t="s">
        <v>364</v>
      </c>
      <c r="H175" s="14"/>
      <c r="I175" s="14"/>
      <c r="J175" s="14"/>
      <c r="K175" s="14" t="s">
        <v>243</v>
      </c>
      <c r="L175" s="14">
        <v>26</v>
      </c>
      <c r="M175" s="14"/>
      <c r="N175" s="14">
        <v>2</v>
      </c>
      <c r="O175" s="144"/>
      <c r="P175" s="14"/>
      <c r="Q175" s="14"/>
      <c r="R175" s="14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53"/>
      <c r="AE175" s="145"/>
      <c r="AF175" s="145"/>
      <c r="AG175" s="144"/>
      <c r="AH175" s="144"/>
      <c r="AI175" s="144"/>
      <c r="AJ175" s="158"/>
      <c r="AK175" s="144"/>
      <c r="AL175" s="140"/>
      <c r="AM175" s="23"/>
      <c r="AN175" s="23"/>
      <c r="AO175" s="23"/>
      <c r="AP175" s="23"/>
      <c r="AQ175" s="23"/>
      <c r="AR175" s="1"/>
      <c r="AT175" s="51"/>
      <c r="AU175" s="51"/>
      <c r="AV175" s="51"/>
      <c r="AW175" s="51"/>
      <c r="AX175" s="51"/>
      <c r="AY175" s="51"/>
    </row>
    <row r="176" spans="1:77" s="3" customFormat="1" ht="27" x14ac:dyDescent="0.25">
      <c r="A176" s="153"/>
      <c r="B176" s="153"/>
      <c r="C176" s="151"/>
      <c r="D176" s="151"/>
      <c r="E176" s="156"/>
      <c r="F176" s="149"/>
      <c r="G176" s="14" t="s">
        <v>351</v>
      </c>
      <c r="H176" s="14"/>
      <c r="I176" s="14"/>
      <c r="J176" s="14"/>
      <c r="K176" s="14" t="s">
        <v>218</v>
      </c>
      <c r="L176" s="14">
        <v>27</v>
      </c>
      <c r="M176" s="14">
        <v>14</v>
      </c>
      <c r="N176" s="14">
        <v>2</v>
      </c>
      <c r="O176" s="144"/>
      <c r="P176" s="14"/>
      <c r="Q176" s="14"/>
      <c r="R176" s="14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53"/>
      <c r="AE176" s="145"/>
      <c r="AF176" s="145"/>
      <c r="AG176" s="144"/>
      <c r="AH176" s="144"/>
      <c r="AI176" s="144"/>
      <c r="AJ176" s="158"/>
      <c r="AK176" s="144"/>
      <c r="AL176" s="140"/>
      <c r="AM176" s="23"/>
      <c r="AN176" s="23"/>
      <c r="AO176" s="23"/>
      <c r="AP176" s="23"/>
      <c r="AQ176" s="23"/>
      <c r="AR176" s="1"/>
      <c r="AT176" s="51"/>
      <c r="AU176" s="51"/>
      <c r="AV176" s="51"/>
      <c r="AW176" s="51"/>
      <c r="AX176" s="51"/>
      <c r="AY176" s="51"/>
    </row>
    <row r="177" spans="1:77" s="3" customFormat="1" ht="27" x14ac:dyDescent="0.25">
      <c r="A177" s="153"/>
      <c r="B177" s="153"/>
      <c r="C177" s="151"/>
      <c r="D177" s="151"/>
      <c r="E177" s="156"/>
      <c r="F177" s="149"/>
      <c r="G177" s="14" t="s">
        <v>351</v>
      </c>
      <c r="H177" s="14"/>
      <c r="I177" s="14"/>
      <c r="J177" s="14"/>
      <c r="K177" s="14" t="s">
        <v>222</v>
      </c>
      <c r="L177" s="14">
        <v>28</v>
      </c>
      <c r="M177" s="14">
        <v>14</v>
      </c>
      <c r="N177" s="14">
        <v>2</v>
      </c>
      <c r="O177" s="144"/>
      <c r="P177" s="14"/>
      <c r="Q177" s="14"/>
      <c r="R177" s="14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53"/>
      <c r="AE177" s="145"/>
      <c r="AF177" s="145"/>
      <c r="AG177" s="144"/>
      <c r="AH177" s="144"/>
      <c r="AI177" s="144"/>
      <c r="AJ177" s="158"/>
      <c r="AK177" s="144"/>
      <c r="AL177" s="140"/>
      <c r="AM177" s="23"/>
      <c r="AN177" s="23"/>
      <c r="AO177" s="23"/>
      <c r="AP177" s="23"/>
      <c r="AQ177" s="23"/>
      <c r="AR177" s="1"/>
      <c r="AT177" s="51"/>
      <c r="AU177" s="51"/>
      <c r="AV177" s="51"/>
      <c r="AW177" s="51"/>
      <c r="AX177" s="51"/>
      <c r="AY177" s="51"/>
    </row>
    <row r="178" spans="1:77" s="3" customFormat="1" ht="27" x14ac:dyDescent="0.25">
      <c r="A178" s="153"/>
      <c r="B178" s="153"/>
      <c r="C178" s="151"/>
      <c r="D178" s="151"/>
      <c r="E178" s="156"/>
      <c r="F178" s="149"/>
      <c r="G178" s="14" t="s">
        <v>351</v>
      </c>
      <c r="H178" s="14"/>
      <c r="I178" s="14"/>
      <c r="J178" s="14"/>
      <c r="K178" s="14" t="s">
        <v>226</v>
      </c>
      <c r="L178" s="14">
        <v>27</v>
      </c>
      <c r="M178" s="14">
        <v>14</v>
      </c>
      <c r="N178" s="14">
        <v>2</v>
      </c>
      <c r="O178" s="144"/>
      <c r="P178" s="14"/>
      <c r="Q178" s="14"/>
      <c r="R178" s="14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53"/>
      <c r="AE178" s="145"/>
      <c r="AF178" s="145"/>
      <c r="AG178" s="144"/>
      <c r="AH178" s="144"/>
      <c r="AI178" s="144"/>
      <c r="AJ178" s="158"/>
      <c r="AK178" s="144"/>
      <c r="AL178" s="140"/>
      <c r="AM178" s="23" t="str">
        <f t="shared" si="24"/>
        <v>Ekonomska škola Mije Mirkovića Rijeka</v>
      </c>
      <c r="AN178" s="23" t="str">
        <f t="shared" si="25"/>
        <v>Primorsko-goranska</v>
      </c>
      <c r="AO178" s="23" t="str">
        <f t="shared" si="26"/>
        <v>Rijeka</v>
      </c>
      <c r="AP178" s="23" t="str">
        <f t="shared" si="27"/>
        <v>državna</v>
      </c>
      <c r="AQ178" s="23" t="str">
        <f t="shared" si="28"/>
        <v>strukovna</v>
      </c>
      <c r="AR178" s="1" t="str">
        <f t="shared" si="29"/>
        <v>08-071-505</v>
      </c>
      <c r="AT178" s="51" t="str">
        <f t="shared" si="30"/>
        <v>Ekonomska škola Mije Mirkovića Rijeka</v>
      </c>
      <c r="AU178" s="51" t="str">
        <f t="shared" si="31"/>
        <v>Primorsko-goranska</v>
      </c>
      <c r="AV178" s="51" t="str">
        <f t="shared" si="32"/>
        <v>Rijeka</v>
      </c>
      <c r="AW178" s="51" t="str">
        <f t="shared" si="33"/>
        <v>državna</v>
      </c>
      <c r="AX178" s="51" t="str">
        <f t="shared" si="34"/>
        <v>strukovna</v>
      </c>
      <c r="AY178" s="51" t="str">
        <f t="shared" si="35"/>
        <v>08-071-505</v>
      </c>
    </row>
    <row r="179" spans="1:77" s="3" customFormat="1" ht="27" x14ac:dyDescent="0.25">
      <c r="A179" s="153"/>
      <c r="B179" s="153"/>
      <c r="C179" s="151"/>
      <c r="D179" s="151"/>
      <c r="E179" s="156"/>
      <c r="F179" s="149"/>
      <c r="G179" s="14" t="s">
        <v>355</v>
      </c>
      <c r="H179" s="14"/>
      <c r="I179" s="14"/>
      <c r="J179" s="14"/>
      <c r="K179" s="14" t="s">
        <v>408</v>
      </c>
      <c r="L179" s="14">
        <v>26</v>
      </c>
      <c r="M179" s="14">
        <v>13</v>
      </c>
      <c r="N179" s="14">
        <v>4</v>
      </c>
      <c r="O179" s="144"/>
      <c r="P179" s="14"/>
      <c r="Q179" s="14"/>
      <c r="R179" s="14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53"/>
      <c r="AE179" s="145"/>
      <c r="AF179" s="145"/>
      <c r="AG179" s="144"/>
      <c r="AH179" s="144"/>
      <c r="AI179" s="144"/>
      <c r="AJ179" s="158"/>
      <c r="AK179" s="144"/>
      <c r="AL179" s="140"/>
      <c r="AM179" s="23" t="str">
        <f t="shared" si="24"/>
        <v>Ekonomska škola Mije Mirkovića Rijeka</v>
      </c>
      <c r="AN179" s="23" t="str">
        <f t="shared" si="25"/>
        <v>Primorsko-goranska</v>
      </c>
      <c r="AO179" s="23" t="str">
        <f t="shared" si="26"/>
        <v>Rijeka</v>
      </c>
      <c r="AP179" s="23" t="str">
        <f t="shared" si="27"/>
        <v>državna</v>
      </c>
      <c r="AQ179" s="23" t="str">
        <f t="shared" si="28"/>
        <v>strukovna</v>
      </c>
      <c r="AR179" s="1" t="str">
        <f t="shared" si="29"/>
        <v>08-071-505</v>
      </c>
      <c r="AT179" s="51" t="str">
        <f t="shared" si="30"/>
        <v>Ekonomska škola Mije Mirkovića Rijeka</v>
      </c>
      <c r="AU179" s="51" t="str">
        <f t="shared" si="31"/>
        <v>Primorsko-goranska</v>
      </c>
      <c r="AV179" s="51" t="str">
        <f t="shared" si="32"/>
        <v>Rijeka</v>
      </c>
      <c r="AW179" s="51" t="str">
        <f t="shared" si="33"/>
        <v>državna</v>
      </c>
      <c r="AX179" s="51" t="str">
        <f t="shared" si="34"/>
        <v>strukovna</v>
      </c>
      <c r="AY179" s="51" t="str">
        <f t="shared" si="35"/>
        <v>08-071-505</v>
      </c>
    </row>
    <row r="180" spans="1:77" s="3" customFormat="1" ht="13.5" x14ac:dyDescent="0.25">
      <c r="A180" s="152" t="s">
        <v>274</v>
      </c>
      <c r="B180" s="152" t="s">
        <v>316</v>
      </c>
      <c r="C180" s="151" t="s">
        <v>16</v>
      </c>
      <c r="D180" s="151">
        <v>1</v>
      </c>
      <c r="E180" s="156">
        <v>22</v>
      </c>
      <c r="F180" s="148" t="s">
        <v>143</v>
      </c>
      <c r="G180" s="14" t="s">
        <v>357</v>
      </c>
      <c r="H180" s="14"/>
      <c r="I180" s="14"/>
      <c r="J180" s="14"/>
      <c r="K180" s="14" t="s">
        <v>219</v>
      </c>
      <c r="L180" s="14">
        <v>30</v>
      </c>
      <c r="M180" s="14"/>
      <c r="N180" s="14">
        <v>2</v>
      </c>
      <c r="O180" s="144">
        <f>SUM(N180:N188)</f>
        <v>21</v>
      </c>
      <c r="P180" s="14"/>
      <c r="Q180" s="14"/>
      <c r="R180" s="14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52"/>
      <c r="AE180" s="145"/>
      <c r="AF180" s="145"/>
      <c r="AG180" s="144">
        <f>SUM(P180:AF188)</f>
        <v>0</v>
      </c>
      <c r="AH180" s="144">
        <f>SUM(AG180,O180)</f>
        <v>21</v>
      </c>
      <c r="AI180" s="144">
        <f>SUM(AH180-E180)</f>
        <v>-1</v>
      </c>
      <c r="AJ180" s="157">
        <v>18</v>
      </c>
      <c r="AK180" s="144">
        <f>SUM(AH180,AJ180)-AI180</f>
        <v>40</v>
      </c>
      <c r="AL180" s="140"/>
      <c r="AM180" s="23" t="str">
        <f t="shared" si="24"/>
        <v>Ekonomska škola Mije Mirkovića Rijeka</v>
      </c>
      <c r="AN180" s="23" t="str">
        <f t="shared" si="25"/>
        <v>Primorsko-goranska</v>
      </c>
      <c r="AO180" s="23" t="str">
        <f t="shared" si="26"/>
        <v>Rijeka</v>
      </c>
      <c r="AP180" s="23" t="str">
        <f t="shared" si="27"/>
        <v>državna</v>
      </c>
      <c r="AQ180" s="23" t="str">
        <f t="shared" si="28"/>
        <v>strukovna</v>
      </c>
      <c r="AR180" s="1" t="str">
        <f t="shared" si="29"/>
        <v>08-071-505</v>
      </c>
      <c r="AT180" s="51" t="str">
        <f t="shared" si="30"/>
        <v>Ekonomska škola Mije Mirkovića Rijeka</v>
      </c>
      <c r="AU180" s="51" t="str">
        <f t="shared" si="31"/>
        <v>Primorsko-goranska</v>
      </c>
      <c r="AV180" s="51" t="str">
        <f t="shared" si="32"/>
        <v>Rijeka</v>
      </c>
      <c r="AW180" s="51" t="str">
        <f t="shared" si="33"/>
        <v>državna</v>
      </c>
      <c r="AX180" s="51" t="str">
        <f t="shared" si="34"/>
        <v>strukovna</v>
      </c>
      <c r="AY180" s="51" t="str">
        <f t="shared" si="35"/>
        <v>08-071-505</v>
      </c>
      <c r="BY180" s="7"/>
    </row>
    <row r="181" spans="1:77" s="3" customFormat="1" ht="13.5" x14ac:dyDescent="0.25">
      <c r="A181" s="153"/>
      <c r="B181" s="153"/>
      <c r="C181" s="151"/>
      <c r="D181" s="151"/>
      <c r="E181" s="156"/>
      <c r="F181" s="149"/>
      <c r="G181" s="14" t="s">
        <v>357</v>
      </c>
      <c r="H181" s="14"/>
      <c r="I181" s="14"/>
      <c r="J181" s="14"/>
      <c r="K181" s="14" t="s">
        <v>223</v>
      </c>
      <c r="L181" s="14">
        <v>27</v>
      </c>
      <c r="M181" s="14"/>
      <c r="N181" s="14">
        <v>2</v>
      </c>
      <c r="O181" s="144"/>
      <c r="P181" s="14"/>
      <c r="Q181" s="14"/>
      <c r="R181" s="14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53"/>
      <c r="AE181" s="145"/>
      <c r="AF181" s="145"/>
      <c r="AG181" s="144"/>
      <c r="AH181" s="144"/>
      <c r="AI181" s="144"/>
      <c r="AJ181" s="158"/>
      <c r="AK181" s="144"/>
      <c r="AL181" s="140"/>
      <c r="AM181" s="23"/>
      <c r="AN181" s="23"/>
      <c r="AO181" s="23"/>
      <c r="AP181" s="23"/>
      <c r="AQ181" s="23"/>
      <c r="AR181" s="1"/>
      <c r="AT181" s="51"/>
      <c r="AU181" s="51"/>
      <c r="AV181" s="51"/>
      <c r="AW181" s="51"/>
      <c r="AX181" s="51"/>
      <c r="AY181" s="51"/>
      <c r="BY181" s="7"/>
    </row>
    <row r="182" spans="1:77" s="3" customFormat="1" ht="13.5" x14ac:dyDescent="0.25">
      <c r="A182" s="153"/>
      <c r="B182" s="153"/>
      <c r="C182" s="151"/>
      <c r="D182" s="151"/>
      <c r="E182" s="156"/>
      <c r="F182" s="149"/>
      <c r="G182" s="14" t="s">
        <v>357</v>
      </c>
      <c r="H182" s="14"/>
      <c r="I182" s="14"/>
      <c r="J182" s="14"/>
      <c r="K182" s="14" t="s">
        <v>227</v>
      </c>
      <c r="L182" s="14">
        <v>25</v>
      </c>
      <c r="M182" s="14"/>
      <c r="N182" s="14">
        <v>2</v>
      </c>
      <c r="O182" s="144"/>
      <c r="P182" s="14"/>
      <c r="Q182" s="14"/>
      <c r="R182" s="14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53"/>
      <c r="AE182" s="145"/>
      <c r="AF182" s="145"/>
      <c r="AG182" s="144"/>
      <c r="AH182" s="144"/>
      <c r="AI182" s="144"/>
      <c r="AJ182" s="158"/>
      <c r="AK182" s="144"/>
      <c r="AL182" s="140"/>
      <c r="AM182" s="23"/>
      <c r="AN182" s="23"/>
      <c r="AO182" s="23"/>
      <c r="AP182" s="23"/>
      <c r="AQ182" s="23"/>
      <c r="AR182" s="1"/>
      <c r="AT182" s="51"/>
      <c r="AU182" s="51"/>
      <c r="AV182" s="51"/>
      <c r="AW182" s="51"/>
      <c r="AX182" s="51"/>
      <c r="AY182" s="51"/>
      <c r="BY182" s="7"/>
    </row>
    <row r="183" spans="1:77" s="3" customFormat="1" ht="13.5" x14ac:dyDescent="0.25">
      <c r="A183" s="153"/>
      <c r="B183" s="153"/>
      <c r="C183" s="151"/>
      <c r="D183" s="151"/>
      <c r="E183" s="156"/>
      <c r="F183" s="149"/>
      <c r="G183" s="14" t="s">
        <v>357</v>
      </c>
      <c r="H183" s="14"/>
      <c r="I183" s="14"/>
      <c r="J183" s="14"/>
      <c r="K183" s="14" t="s">
        <v>220</v>
      </c>
      <c r="L183" s="14">
        <v>27</v>
      </c>
      <c r="M183" s="14"/>
      <c r="N183" s="14">
        <v>2</v>
      </c>
      <c r="O183" s="144"/>
      <c r="P183" s="14"/>
      <c r="Q183" s="14"/>
      <c r="R183" s="14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53"/>
      <c r="AE183" s="145"/>
      <c r="AF183" s="145"/>
      <c r="AG183" s="144"/>
      <c r="AH183" s="144"/>
      <c r="AI183" s="144"/>
      <c r="AJ183" s="158"/>
      <c r="AK183" s="144"/>
      <c r="AL183" s="140"/>
      <c r="AM183" s="23"/>
      <c r="AN183" s="23"/>
      <c r="AO183" s="23"/>
      <c r="AP183" s="23"/>
      <c r="AQ183" s="23"/>
      <c r="AR183" s="1"/>
      <c r="AT183" s="51"/>
      <c r="AU183" s="51"/>
      <c r="AV183" s="51"/>
      <c r="AW183" s="51"/>
      <c r="AX183" s="51"/>
      <c r="AY183" s="51"/>
      <c r="BY183" s="7"/>
    </row>
    <row r="184" spans="1:77" s="3" customFormat="1" ht="13.5" x14ac:dyDescent="0.25">
      <c r="A184" s="153"/>
      <c r="B184" s="153"/>
      <c r="C184" s="151"/>
      <c r="D184" s="151"/>
      <c r="E184" s="156"/>
      <c r="F184" s="149"/>
      <c r="G184" s="14" t="s">
        <v>357</v>
      </c>
      <c r="H184" s="14"/>
      <c r="I184" s="14"/>
      <c r="J184" s="14"/>
      <c r="K184" s="14" t="s">
        <v>224</v>
      </c>
      <c r="L184" s="14">
        <v>27</v>
      </c>
      <c r="M184" s="14"/>
      <c r="N184" s="14">
        <v>2</v>
      </c>
      <c r="O184" s="144"/>
      <c r="P184" s="14"/>
      <c r="Q184" s="14"/>
      <c r="R184" s="14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53"/>
      <c r="AE184" s="145"/>
      <c r="AF184" s="145"/>
      <c r="AG184" s="144"/>
      <c r="AH184" s="144"/>
      <c r="AI184" s="144"/>
      <c r="AJ184" s="158"/>
      <c r="AK184" s="144"/>
      <c r="AL184" s="140"/>
      <c r="AM184" s="23"/>
      <c r="AN184" s="23"/>
      <c r="AO184" s="23"/>
      <c r="AP184" s="23"/>
      <c r="AQ184" s="23"/>
      <c r="AR184" s="1"/>
      <c r="AT184" s="51"/>
      <c r="AU184" s="51"/>
      <c r="AV184" s="51"/>
      <c r="AW184" s="51"/>
      <c r="AX184" s="51"/>
      <c r="AY184" s="51"/>
      <c r="BY184" s="7"/>
    </row>
    <row r="185" spans="1:77" s="3" customFormat="1" ht="13.5" x14ac:dyDescent="0.25">
      <c r="A185" s="153"/>
      <c r="B185" s="153"/>
      <c r="C185" s="151"/>
      <c r="D185" s="151"/>
      <c r="E185" s="156"/>
      <c r="F185" s="149"/>
      <c r="G185" s="14" t="s">
        <v>357</v>
      </c>
      <c r="H185" s="14"/>
      <c r="I185" s="14"/>
      <c r="J185" s="14"/>
      <c r="K185" s="14" t="s">
        <v>228</v>
      </c>
      <c r="L185" s="14">
        <v>29</v>
      </c>
      <c r="M185" s="14"/>
      <c r="N185" s="14">
        <v>2</v>
      </c>
      <c r="O185" s="144"/>
      <c r="P185" s="14"/>
      <c r="Q185" s="14"/>
      <c r="R185" s="14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53"/>
      <c r="AE185" s="145"/>
      <c r="AF185" s="145"/>
      <c r="AG185" s="144"/>
      <c r="AH185" s="144"/>
      <c r="AI185" s="144"/>
      <c r="AJ185" s="158"/>
      <c r="AK185" s="144"/>
      <c r="AL185" s="140"/>
      <c r="AM185" s="23"/>
      <c r="AN185" s="23"/>
      <c r="AO185" s="23"/>
      <c r="AP185" s="23"/>
      <c r="AQ185" s="23"/>
      <c r="AR185" s="1"/>
      <c r="AT185" s="51"/>
      <c r="AU185" s="51"/>
      <c r="AV185" s="51"/>
      <c r="AW185" s="51"/>
      <c r="AX185" s="51"/>
      <c r="AY185" s="51"/>
      <c r="BY185" s="7"/>
    </row>
    <row r="186" spans="1:77" s="3" customFormat="1" ht="27" x14ac:dyDescent="0.25">
      <c r="A186" s="153"/>
      <c r="B186" s="153"/>
      <c r="C186" s="151"/>
      <c r="D186" s="151"/>
      <c r="E186" s="156"/>
      <c r="F186" s="149"/>
      <c r="G186" s="14" t="s">
        <v>365</v>
      </c>
      <c r="H186" s="14"/>
      <c r="I186" s="14"/>
      <c r="J186" s="14"/>
      <c r="K186" s="14" t="s">
        <v>220</v>
      </c>
      <c r="L186" s="14">
        <v>27</v>
      </c>
      <c r="M186" s="14"/>
      <c r="N186" s="14">
        <v>3</v>
      </c>
      <c r="O186" s="144"/>
      <c r="P186" s="14"/>
      <c r="Q186" s="14"/>
      <c r="R186" s="14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53"/>
      <c r="AE186" s="145"/>
      <c r="AF186" s="145"/>
      <c r="AG186" s="144"/>
      <c r="AH186" s="144"/>
      <c r="AI186" s="144"/>
      <c r="AJ186" s="158"/>
      <c r="AK186" s="144"/>
      <c r="AL186" s="140"/>
      <c r="AM186" s="23"/>
      <c r="AN186" s="23"/>
      <c r="AO186" s="23"/>
      <c r="AP186" s="23"/>
      <c r="AQ186" s="23"/>
      <c r="AR186" s="1"/>
      <c r="AT186" s="51"/>
      <c r="AU186" s="51"/>
      <c r="AV186" s="51"/>
      <c r="AW186" s="51"/>
      <c r="AX186" s="51"/>
      <c r="AY186" s="51"/>
      <c r="BY186" s="7"/>
    </row>
    <row r="187" spans="1:77" s="3" customFormat="1" ht="27" x14ac:dyDescent="0.25">
      <c r="A187" s="153"/>
      <c r="B187" s="153"/>
      <c r="C187" s="151"/>
      <c r="D187" s="151"/>
      <c r="E187" s="156"/>
      <c r="F187" s="149"/>
      <c r="G187" s="14" t="s">
        <v>365</v>
      </c>
      <c r="H187" s="14"/>
      <c r="I187" s="14"/>
      <c r="J187" s="14"/>
      <c r="K187" s="14" t="s">
        <v>224</v>
      </c>
      <c r="L187" s="14">
        <v>27</v>
      </c>
      <c r="M187" s="14"/>
      <c r="N187" s="14">
        <v>3</v>
      </c>
      <c r="O187" s="144"/>
      <c r="P187" s="14"/>
      <c r="Q187" s="14"/>
      <c r="R187" s="14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53"/>
      <c r="AE187" s="145"/>
      <c r="AF187" s="145"/>
      <c r="AG187" s="144"/>
      <c r="AH187" s="144"/>
      <c r="AI187" s="144"/>
      <c r="AJ187" s="158"/>
      <c r="AK187" s="144"/>
      <c r="AL187" s="140"/>
      <c r="AM187" s="23"/>
      <c r="AN187" s="23"/>
      <c r="AO187" s="23"/>
      <c r="AP187" s="23"/>
      <c r="AQ187" s="23"/>
      <c r="AR187" s="1"/>
      <c r="AT187" s="51"/>
      <c r="AU187" s="51"/>
      <c r="AV187" s="51"/>
      <c r="AW187" s="51"/>
      <c r="AX187" s="51"/>
      <c r="AY187" s="51"/>
      <c r="BY187" s="7"/>
    </row>
    <row r="188" spans="1:77" s="3" customFormat="1" ht="27" x14ac:dyDescent="0.25">
      <c r="A188" s="153"/>
      <c r="B188" s="153"/>
      <c r="C188" s="151"/>
      <c r="D188" s="151"/>
      <c r="E188" s="156"/>
      <c r="F188" s="149"/>
      <c r="G188" s="14" t="s">
        <v>365</v>
      </c>
      <c r="H188" s="14"/>
      <c r="I188" s="14"/>
      <c r="J188" s="14"/>
      <c r="K188" s="14" t="s">
        <v>228</v>
      </c>
      <c r="L188" s="14">
        <v>29</v>
      </c>
      <c r="M188" s="14"/>
      <c r="N188" s="14">
        <v>3</v>
      </c>
      <c r="O188" s="144"/>
      <c r="P188" s="14"/>
      <c r="Q188" s="14"/>
      <c r="R188" s="14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53"/>
      <c r="AE188" s="145"/>
      <c r="AF188" s="145"/>
      <c r="AG188" s="144"/>
      <c r="AH188" s="144"/>
      <c r="AI188" s="144"/>
      <c r="AJ188" s="158"/>
      <c r="AK188" s="144"/>
      <c r="AL188" s="140"/>
      <c r="AM188" s="23" t="str">
        <f t="shared" si="24"/>
        <v>Ekonomska škola Mije Mirkovića Rijeka</v>
      </c>
      <c r="AN188" s="23" t="str">
        <f t="shared" si="25"/>
        <v>Primorsko-goranska</v>
      </c>
      <c r="AO188" s="23" t="str">
        <f t="shared" si="26"/>
        <v>Rijeka</v>
      </c>
      <c r="AP188" s="23" t="str">
        <f t="shared" si="27"/>
        <v>državna</v>
      </c>
      <c r="AQ188" s="23" t="str">
        <f t="shared" si="28"/>
        <v>strukovna</v>
      </c>
      <c r="AR188" s="1" t="str">
        <f t="shared" si="29"/>
        <v>08-071-505</v>
      </c>
      <c r="AT188" s="51" t="str">
        <f t="shared" si="30"/>
        <v>Ekonomska škola Mije Mirkovića Rijeka</v>
      </c>
      <c r="AU188" s="51" t="str">
        <f t="shared" si="31"/>
        <v>Primorsko-goranska</v>
      </c>
      <c r="AV188" s="51" t="str">
        <f t="shared" si="32"/>
        <v>Rijeka</v>
      </c>
      <c r="AW188" s="51" t="str">
        <f t="shared" si="33"/>
        <v>državna</v>
      </c>
      <c r="AX188" s="51" t="str">
        <f t="shared" si="34"/>
        <v>strukovna</v>
      </c>
      <c r="AY188" s="51" t="str">
        <f t="shared" si="35"/>
        <v>08-071-505</v>
      </c>
    </row>
    <row r="189" spans="1:77" s="3" customFormat="1" ht="13.5" x14ac:dyDescent="0.25">
      <c r="A189" s="152" t="s">
        <v>275</v>
      </c>
      <c r="B189" s="152" t="s">
        <v>320</v>
      </c>
      <c r="C189" s="151" t="s">
        <v>16</v>
      </c>
      <c r="D189" s="151">
        <v>1</v>
      </c>
      <c r="E189" s="156">
        <v>20</v>
      </c>
      <c r="F189" s="148" t="s">
        <v>147</v>
      </c>
      <c r="G189" s="14" t="s">
        <v>375</v>
      </c>
      <c r="H189" s="14"/>
      <c r="I189" s="14"/>
      <c r="J189" s="14"/>
      <c r="K189" s="14" t="s">
        <v>233</v>
      </c>
      <c r="L189" s="14">
        <v>26</v>
      </c>
      <c r="M189" s="14"/>
      <c r="N189" s="14">
        <v>2</v>
      </c>
      <c r="O189" s="144">
        <f>SUM(N189:N197)</f>
        <v>18</v>
      </c>
      <c r="P189" s="14"/>
      <c r="Q189" s="14"/>
      <c r="R189" s="14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>
        <v>2</v>
      </c>
      <c r="AD189" s="152"/>
      <c r="AE189" s="145"/>
      <c r="AF189" s="145"/>
      <c r="AG189" s="144">
        <f>SUM(P189:AF197)</f>
        <v>3</v>
      </c>
      <c r="AH189" s="144">
        <f>SUM(AG189,O189)</f>
        <v>21</v>
      </c>
      <c r="AI189" s="144">
        <f>SUM(AH189-E189)</f>
        <v>1</v>
      </c>
      <c r="AJ189" s="157">
        <v>20</v>
      </c>
      <c r="AK189" s="144">
        <f>SUM(AH189,AJ189)-AI189</f>
        <v>40</v>
      </c>
      <c r="AL189" s="140"/>
      <c r="AM189" s="23" t="str">
        <f t="shared" si="24"/>
        <v>Ekonomska škola Mije Mirkovića Rijeka</v>
      </c>
      <c r="AN189" s="23" t="str">
        <f t="shared" si="25"/>
        <v>Primorsko-goranska</v>
      </c>
      <c r="AO189" s="23" t="str">
        <f t="shared" si="26"/>
        <v>Rijeka</v>
      </c>
      <c r="AP189" s="23" t="str">
        <f t="shared" si="27"/>
        <v>državna</v>
      </c>
      <c r="AQ189" s="23" t="str">
        <f t="shared" si="28"/>
        <v>strukovna</v>
      </c>
      <c r="AR189" s="1" t="str">
        <f t="shared" si="29"/>
        <v>08-071-505</v>
      </c>
      <c r="AT189" s="51" t="str">
        <f t="shared" si="30"/>
        <v>Ekonomska škola Mije Mirkovića Rijeka</v>
      </c>
      <c r="AU189" s="51" t="str">
        <f t="shared" si="31"/>
        <v>Primorsko-goranska</v>
      </c>
      <c r="AV189" s="51" t="str">
        <f t="shared" si="32"/>
        <v>Rijeka</v>
      </c>
      <c r="AW189" s="51" t="str">
        <f t="shared" si="33"/>
        <v>državna</v>
      </c>
      <c r="AX189" s="51" t="str">
        <f t="shared" si="34"/>
        <v>strukovna</v>
      </c>
      <c r="AY189" s="51" t="str">
        <f t="shared" si="35"/>
        <v>08-071-505</v>
      </c>
      <c r="BY189" s="7"/>
    </row>
    <row r="190" spans="1:77" s="3" customFormat="1" ht="13.5" x14ac:dyDescent="0.25">
      <c r="A190" s="153"/>
      <c r="B190" s="153"/>
      <c r="C190" s="151"/>
      <c r="D190" s="151"/>
      <c r="E190" s="156"/>
      <c r="F190" s="149"/>
      <c r="G190" s="14" t="s">
        <v>375</v>
      </c>
      <c r="H190" s="14"/>
      <c r="I190" s="14"/>
      <c r="J190" s="14"/>
      <c r="K190" s="14" t="s">
        <v>239</v>
      </c>
      <c r="L190" s="14">
        <v>27</v>
      </c>
      <c r="M190" s="14"/>
      <c r="N190" s="14">
        <v>2</v>
      </c>
      <c r="O190" s="144"/>
      <c r="P190" s="14"/>
      <c r="Q190" s="14"/>
      <c r="R190" s="14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53"/>
      <c r="AE190" s="145"/>
      <c r="AF190" s="145"/>
      <c r="AG190" s="144"/>
      <c r="AH190" s="144"/>
      <c r="AI190" s="144"/>
      <c r="AJ190" s="158"/>
      <c r="AK190" s="144"/>
      <c r="AL190" s="140"/>
      <c r="AM190" s="23"/>
      <c r="AN190" s="23"/>
      <c r="AO190" s="23"/>
      <c r="AP190" s="23"/>
      <c r="AQ190" s="23"/>
      <c r="AR190" s="1"/>
      <c r="AT190" s="51"/>
      <c r="AU190" s="51"/>
      <c r="AV190" s="51"/>
      <c r="AW190" s="51"/>
      <c r="AX190" s="51"/>
      <c r="AY190" s="51"/>
      <c r="BY190" s="7"/>
    </row>
    <row r="191" spans="1:77" s="3" customFormat="1" ht="13.5" x14ac:dyDescent="0.25">
      <c r="A191" s="153"/>
      <c r="B191" s="153"/>
      <c r="C191" s="151"/>
      <c r="D191" s="151"/>
      <c r="E191" s="156"/>
      <c r="F191" s="149"/>
      <c r="G191" s="14" t="s">
        <v>375</v>
      </c>
      <c r="H191" s="14"/>
      <c r="I191" s="14"/>
      <c r="J191" s="14"/>
      <c r="K191" s="14" t="s">
        <v>234</v>
      </c>
      <c r="L191" s="14">
        <v>28</v>
      </c>
      <c r="M191" s="14"/>
      <c r="N191" s="14">
        <v>2</v>
      </c>
      <c r="O191" s="144"/>
      <c r="P191" s="14"/>
      <c r="Q191" s="14"/>
      <c r="R191" s="14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53"/>
      <c r="AE191" s="145"/>
      <c r="AF191" s="145"/>
      <c r="AG191" s="144"/>
      <c r="AH191" s="144"/>
      <c r="AI191" s="144"/>
      <c r="AJ191" s="158"/>
      <c r="AK191" s="144"/>
      <c r="AL191" s="140"/>
      <c r="AM191" s="23"/>
      <c r="AN191" s="23"/>
      <c r="AO191" s="23"/>
      <c r="AP191" s="23"/>
      <c r="AQ191" s="23"/>
      <c r="AR191" s="1"/>
      <c r="AT191" s="51"/>
      <c r="AU191" s="51"/>
      <c r="AV191" s="51"/>
      <c r="AW191" s="51"/>
      <c r="AX191" s="51"/>
      <c r="AY191" s="51"/>
      <c r="BY191" s="7"/>
    </row>
    <row r="192" spans="1:77" s="3" customFormat="1" ht="54" x14ac:dyDescent="0.25">
      <c r="A192" s="153"/>
      <c r="B192" s="153"/>
      <c r="C192" s="151"/>
      <c r="D192" s="151"/>
      <c r="E192" s="156"/>
      <c r="F192" s="149"/>
      <c r="G192" s="14" t="s">
        <v>375</v>
      </c>
      <c r="H192" s="14"/>
      <c r="I192" s="14"/>
      <c r="J192" s="14"/>
      <c r="K192" s="14" t="s">
        <v>417</v>
      </c>
      <c r="L192" s="14">
        <v>4</v>
      </c>
      <c r="M192" s="14"/>
      <c r="N192" s="14">
        <v>3</v>
      </c>
      <c r="O192" s="144"/>
      <c r="P192" s="14"/>
      <c r="Q192" s="14"/>
      <c r="R192" s="14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53"/>
      <c r="AE192" s="145"/>
      <c r="AF192" s="145"/>
      <c r="AG192" s="144"/>
      <c r="AH192" s="144"/>
      <c r="AI192" s="144"/>
      <c r="AJ192" s="158"/>
      <c r="AK192" s="144"/>
      <c r="AL192" s="140"/>
      <c r="AM192" s="23"/>
      <c r="AN192" s="23"/>
      <c r="AO192" s="23"/>
      <c r="AP192" s="23"/>
      <c r="AQ192" s="23"/>
      <c r="AR192" s="1"/>
      <c r="AT192" s="51"/>
      <c r="AU192" s="51"/>
      <c r="AV192" s="51"/>
      <c r="AW192" s="51"/>
      <c r="AX192" s="51"/>
      <c r="AY192" s="51"/>
      <c r="BY192" s="7"/>
    </row>
    <row r="193" spans="1:77" s="3" customFormat="1" ht="13.5" x14ac:dyDescent="0.25">
      <c r="A193" s="153"/>
      <c r="B193" s="153"/>
      <c r="C193" s="151"/>
      <c r="D193" s="151"/>
      <c r="E193" s="156"/>
      <c r="F193" s="149"/>
      <c r="G193" s="14" t="s">
        <v>375</v>
      </c>
      <c r="H193" s="14"/>
      <c r="I193" s="14"/>
      <c r="J193" s="14"/>
      <c r="K193" s="14" t="s">
        <v>221</v>
      </c>
      <c r="L193" s="14">
        <v>26</v>
      </c>
      <c r="M193" s="14"/>
      <c r="N193" s="14">
        <v>3</v>
      </c>
      <c r="O193" s="144"/>
      <c r="P193" s="14"/>
      <c r="Q193" s="14"/>
      <c r="R193" s="14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53"/>
      <c r="AE193" s="145"/>
      <c r="AF193" s="145"/>
      <c r="AG193" s="144"/>
      <c r="AH193" s="144"/>
      <c r="AI193" s="144"/>
      <c r="AJ193" s="158"/>
      <c r="AK193" s="144"/>
      <c r="AL193" s="140"/>
      <c r="AM193" s="23"/>
      <c r="AN193" s="23"/>
      <c r="AO193" s="23"/>
      <c r="AP193" s="23"/>
      <c r="AQ193" s="23"/>
      <c r="AR193" s="1"/>
      <c r="AT193" s="51"/>
      <c r="AU193" s="51"/>
      <c r="AV193" s="51"/>
      <c r="AW193" s="51"/>
      <c r="AX193" s="51"/>
      <c r="AY193" s="51"/>
      <c r="BY193" s="7"/>
    </row>
    <row r="194" spans="1:77" s="3" customFormat="1" ht="13.5" x14ac:dyDescent="0.25">
      <c r="A194" s="153"/>
      <c r="B194" s="153"/>
      <c r="C194" s="151"/>
      <c r="D194" s="151"/>
      <c r="E194" s="156"/>
      <c r="F194" s="149"/>
      <c r="G194" s="14" t="s">
        <v>379</v>
      </c>
      <c r="H194" s="14"/>
      <c r="I194" s="14"/>
      <c r="J194" s="14"/>
      <c r="K194" s="14" t="s">
        <v>254</v>
      </c>
      <c r="L194" s="14">
        <v>3</v>
      </c>
      <c r="M194" s="14"/>
      <c r="N194" s="14">
        <v>2</v>
      </c>
      <c r="O194" s="144"/>
      <c r="P194" s="14"/>
      <c r="Q194" s="14"/>
      <c r="R194" s="14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53"/>
      <c r="AE194" s="145"/>
      <c r="AF194" s="145"/>
      <c r="AG194" s="144"/>
      <c r="AH194" s="144"/>
      <c r="AI194" s="144"/>
      <c r="AJ194" s="158"/>
      <c r="AK194" s="144"/>
      <c r="AL194" s="140"/>
      <c r="AM194" s="23"/>
      <c r="AN194" s="23"/>
      <c r="AO194" s="23"/>
      <c r="AP194" s="23"/>
      <c r="AQ194" s="23"/>
      <c r="AR194" s="1"/>
      <c r="AT194" s="51"/>
      <c r="AU194" s="51"/>
      <c r="AV194" s="51"/>
      <c r="AW194" s="51"/>
      <c r="AX194" s="51"/>
      <c r="AY194" s="51"/>
      <c r="BY194" s="7"/>
    </row>
    <row r="195" spans="1:77" s="3" customFormat="1" ht="13.5" x14ac:dyDescent="0.25">
      <c r="A195" s="153"/>
      <c r="B195" s="153"/>
      <c r="C195" s="151"/>
      <c r="D195" s="151"/>
      <c r="E195" s="156"/>
      <c r="F195" s="149"/>
      <c r="G195" s="14" t="s">
        <v>379</v>
      </c>
      <c r="H195" s="14"/>
      <c r="I195" s="14"/>
      <c r="J195" s="14"/>
      <c r="K195" s="14" t="s">
        <v>255</v>
      </c>
      <c r="L195" s="14">
        <v>3</v>
      </c>
      <c r="M195" s="14"/>
      <c r="N195" s="14">
        <v>2</v>
      </c>
      <c r="O195" s="144"/>
      <c r="P195" s="14"/>
      <c r="Q195" s="14"/>
      <c r="R195" s="14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53"/>
      <c r="AE195" s="145"/>
      <c r="AF195" s="145"/>
      <c r="AG195" s="144"/>
      <c r="AH195" s="144"/>
      <c r="AI195" s="144"/>
      <c r="AJ195" s="158"/>
      <c r="AK195" s="144"/>
      <c r="AL195" s="140"/>
      <c r="AM195" s="23" t="str">
        <f t="shared" si="24"/>
        <v>Ekonomska škola Mije Mirkovića Rijeka</v>
      </c>
      <c r="AN195" s="23" t="str">
        <f t="shared" si="25"/>
        <v>Primorsko-goranska</v>
      </c>
      <c r="AO195" s="23" t="str">
        <f t="shared" si="26"/>
        <v>Rijeka</v>
      </c>
      <c r="AP195" s="23" t="str">
        <f t="shared" si="27"/>
        <v>državna</v>
      </c>
      <c r="AQ195" s="23" t="str">
        <f t="shared" si="28"/>
        <v>strukovna</v>
      </c>
      <c r="AR195" s="1" t="str">
        <f t="shared" si="29"/>
        <v>08-071-505</v>
      </c>
      <c r="AT195" s="51" t="str">
        <f t="shared" si="30"/>
        <v>Ekonomska škola Mije Mirkovića Rijeka</v>
      </c>
      <c r="AU195" s="51" t="str">
        <f t="shared" si="31"/>
        <v>Primorsko-goranska</v>
      </c>
      <c r="AV195" s="51" t="str">
        <f t="shared" si="32"/>
        <v>Rijeka</v>
      </c>
      <c r="AW195" s="51" t="str">
        <f t="shared" si="33"/>
        <v>državna</v>
      </c>
      <c r="AX195" s="51" t="str">
        <f t="shared" si="34"/>
        <v>strukovna</v>
      </c>
      <c r="AY195" s="51" t="str">
        <f t="shared" si="35"/>
        <v>08-071-505</v>
      </c>
    </row>
    <row r="196" spans="1:77" s="3" customFormat="1" ht="13.5" x14ac:dyDescent="0.25">
      <c r="A196" s="153"/>
      <c r="B196" s="153"/>
      <c r="C196" s="151"/>
      <c r="D196" s="151"/>
      <c r="E196" s="156"/>
      <c r="F196" s="149"/>
      <c r="G196" s="14" t="s">
        <v>379</v>
      </c>
      <c r="H196" s="14"/>
      <c r="I196" s="14"/>
      <c r="J196" s="14"/>
      <c r="K196" s="14" t="s">
        <v>256</v>
      </c>
      <c r="L196" s="14">
        <v>6</v>
      </c>
      <c r="M196" s="14"/>
      <c r="N196" s="14">
        <v>2</v>
      </c>
      <c r="O196" s="144"/>
      <c r="P196" s="14"/>
      <c r="Q196" s="14"/>
      <c r="R196" s="14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53"/>
      <c r="AE196" s="145"/>
      <c r="AF196" s="145"/>
      <c r="AG196" s="144"/>
      <c r="AH196" s="144"/>
      <c r="AI196" s="144"/>
      <c r="AJ196" s="158"/>
      <c r="AK196" s="144"/>
      <c r="AL196" s="140"/>
      <c r="AM196" s="23" t="str">
        <f t="shared" si="24"/>
        <v>Ekonomska škola Mije Mirkovića Rijeka</v>
      </c>
      <c r="AN196" s="23" t="str">
        <f t="shared" si="25"/>
        <v>Primorsko-goranska</v>
      </c>
      <c r="AO196" s="23" t="str">
        <f t="shared" si="26"/>
        <v>Rijeka</v>
      </c>
      <c r="AP196" s="23" t="str">
        <f t="shared" si="27"/>
        <v>državna</v>
      </c>
      <c r="AQ196" s="23" t="str">
        <f t="shared" si="28"/>
        <v>strukovna</v>
      </c>
      <c r="AR196" s="1" t="str">
        <f t="shared" si="29"/>
        <v>08-071-505</v>
      </c>
      <c r="AT196" s="51" t="str">
        <f t="shared" si="30"/>
        <v>Ekonomska škola Mije Mirkovića Rijeka</v>
      </c>
      <c r="AU196" s="51" t="str">
        <f t="shared" si="31"/>
        <v>Primorsko-goranska</v>
      </c>
      <c r="AV196" s="51" t="str">
        <f t="shared" si="32"/>
        <v>Rijeka</v>
      </c>
      <c r="AW196" s="51" t="str">
        <f t="shared" si="33"/>
        <v>državna</v>
      </c>
      <c r="AX196" s="51" t="str">
        <f t="shared" si="34"/>
        <v>strukovna</v>
      </c>
      <c r="AY196" s="51" t="str">
        <f t="shared" si="35"/>
        <v>08-071-505</v>
      </c>
    </row>
    <row r="197" spans="1:77" s="3" customFormat="1" ht="13.5" x14ac:dyDescent="0.25">
      <c r="A197" s="153"/>
      <c r="B197" s="153"/>
      <c r="C197" s="151"/>
      <c r="D197" s="151"/>
      <c r="E197" s="156"/>
      <c r="F197" s="149"/>
      <c r="G197" s="14" t="s">
        <v>406</v>
      </c>
      <c r="H197" s="14"/>
      <c r="I197" s="14"/>
      <c r="J197" s="14"/>
      <c r="K197" s="14"/>
      <c r="L197" s="14"/>
      <c r="M197" s="14"/>
      <c r="N197" s="14"/>
      <c r="O197" s="144"/>
      <c r="P197" s="14">
        <v>1</v>
      </c>
      <c r="Q197" s="14"/>
      <c r="R197" s="14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53"/>
      <c r="AE197" s="145"/>
      <c r="AF197" s="145"/>
      <c r="AG197" s="144"/>
      <c r="AH197" s="144"/>
      <c r="AI197" s="144"/>
      <c r="AJ197" s="158"/>
      <c r="AK197" s="144"/>
      <c r="AL197" s="140"/>
      <c r="AM197" s="23" t="str">
        <f t="shared" si="24"/>
        <v>Ekonomska škola Mije Mirkovića Rijeka</v>
      </c>
      <c r="AN197" s="23" t="str">
        <f t="shared" si="25"/>
        <v>Primorsko-goranska</v>
      </c>
      <c r="AO197" s="23" t="str">
        <f t="shared" si="26"/>
        <v>Rijeka</v>
      </c>
      <c r="AP197" s="23" t="str">
        <f t="shared" si="27"/>
        <v>državna</v>
      </c>
      <c r="AQ197" s="23" t="str">
        <f t="shared" si="28"/>
        <v>strukovna</v>
      </c>
      <c r="AR197" s="1" t="str">
        <f t="shared" si="29"/>
        <v>08-071-505</v>
      </c>
      <c r="AT197" s="51" t="str">
        <f t="shared" si="30"/>
        <v>Ekonomska škola Mije Mirkovića Rijeka</v>
      </c>
      <c r="AU197" s="51" t="str">
        <f t="shared" si="31"/>
        <v>Primorsko-goranska</v>
      </c>
      <c r="AV197" s="51" t="str">
        <f t="shared" si="32"/>
        <v>Rijeka</v>
      </c>
      <c r="AW197" s="51" t="str">
        <f t="shared" si="33"/>
        <v>državna</v>
      </c>
      <c r="AX197" s="51" t="str">
        <f t="shared" si="34"/>
        <v>strukovna</v>
      </c>
      <c r="AY197" s="51" t="str">
        <f t="shared" si="35"/>
        <v>08-071-505</v>
      </c>
    </row>
    <row r="198" spans="1:77" s="3" customFormat="1" ht="27" x14ac:dyDescent="0.25">
      <c r="A198" s="152" t="s">
        <v>276</v>
      </c>
      <c r="B198" s="152" t="s">
        <v>316</v>
      </c>
      <c r="C198" s="151" t="s">
        <v>16</v>
      </c>
      <c r="D198" s="151">
        <v>1</v>
      </c>
      <c r="E198" s="156">
        <v>22</v>
      </c>
      <c r="F198" s="148" t="s">
        <v>143</v>
      </c>
      <c r="G198" s="14" t="s">
        <v>365</v>
      </c>
      <c r="H198" s="14"/>
      <c r="I198" s="14"/>
      <c r="J198" s="14"/>
      <c r="K198" s="14" t="s">
        <v>229</v>
      </c>
      <c r="L198" s="14">
        <v>28</v>
      </c>
      <c r="M198" s="14"/>
      <c r="N198" s="14">
        <v>2</v>
      </c>
      <c r="O198" s="144">
        <f>SUM(N198:N206)</f>
        <v>16</v>
      </c>
      <c r="P198" s="14"/>
      <c r="Q198" s="14"/>
      <c r="R198" s="14"/>
      <c r="S198" s="145">
        <v>1</v>
      </c>
      <c r="T198" s="145"/>
      <c r="U198" s="145"/>
      <c r="V198" s="145"/>
      <c r="W198" s="145"/>
      <c r="X198" s="145"/>
      <c r="Y198" s="145">
        <v>3</v>
      </c>
      <c r="Z198" s="145"/>
      <c r="AA198" s="145"/>
      <c r="AB198" s="145"/>
      <c r="AC198" s="145"/>
      <c r="AD198" s="152"/>
      <c r="AE198" s="145"/>
      <c r="AF198" s="145"/>
      <c r="AG198" s="144">
        <f>SUM(P198:AF206)</f>
        <v>6</v>
      </c>
      <c r="AH198" s="144">
        <f>SUM(AG198,O198)</f>
        <v>22</v>
      </c>
      <c r="AI198" s="144">
        <f>SUM(AH198-E198)</f>
        <v>0</v>
      </c>
      <c r="AJ198" s="157">
        <v>18</v>
      </c>
      <c r="AK198" s="144">
        <f>SUM(AH198,AJ198)-AI198</f>
        <v>40</v>
      </c>
      <c r="AL198" s="140"/>
      <c r="AM198" s="23" t="str">
        <f t="shared" si="24"/>
        <v>Ekonomska škola Mije Mirkovića Rijeka</v>
      </c>
      <c r="AN198" s="23" t="str">
        <f t="shared" si="25"/>
        <v>Primorsko-goranska</v>
      </c>
      <c r="AO198" s="23" t="str">
        <f t="shared" si="26"/>
        <v>Rijeka</v>
      </c>
      <c r="AP198" s="23" t="str">
        <f t="shared" si="27"/>
        <v>državna</v>
      </c>
      <c r="AQ198" s="23" t="str">
        <f t="shared" si="28"/>
        <v>strukovna</v>
      </c>
      <c r="AR198" s="1" t="str">
        <f t="shared" si="29"/>
        <v>08-071-505</v>
      </c>
      <c r="AT198" s="51" t="str">
        <f t="shared" si="30"/>
        <v>Ekonomska škola Mije Mirkovića Rijeka</v>
      </c>
      <c r="AU198" s="51" t="str">
        <f t="shared" si="31"/>
        <v>Primorsko-goranska</v>
      </c>
      <c r="AV198" s="51" t="str">
        <f t="shared" si="32"/>
        <v>Rijeka</v>
      </c>
      <c r="AW198" s="51" t="str">
        <f t="shared" si="33"/>
        <v>državna</v>
      </c>
      <c r="AX198" s="51" t="str">
        <f t="shared" si="34"/>
        <v>strukovna</v>
      </c>
      <c r="AY198" s="51" t="str">
        <f t="shared" si="35"/>
        <v>08-071-505</v>
      </c>
      <c r="BY198" s="7"/>
    </row>
    <row r="199" spans="1:77" s="3" customFormat="1" ht="27" x14ac:dyDescent="0.25">
      <c r="A199" s="153"/>
      <c r="B199" s="153"/>
      <c r="C199" s="151"/>
      <c r="D199" s="151"/>
      <c r="E199" s="156"/>
      <c r="F199" s="149"/>
      <c r="G199" s="14" t="s">
        <v>355</v>
      </c>
      <c r="H199" s="14"/>
      <c r="I199" s="14"/>
      <c r="J199" s="14"/>
      <c r="K199" s="14" t="s">
        <v>239</v>
      </c>
      <c r="L199" s="14">
        <v>27</v>
      </c>
      <c r="M199" s="14">
        <v>14</v>
      </c>
      <c r="N199" s="14">
        <v>2</v>
      </c>
      <c r="O199" s="144"/>
      <c r="P199" s="14"/>
      <c r="Q199" s="14"/>
      <c r="R199" s="14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53"/>
      <c r="AE199" s="145"/>
      <c r="AF199" s="145"/>
      <c r="AG199" s="144"/>
      <c r="AH199" s="144"/>
      <c r="AI199" s="144"/>
      <c r="AJ199" s="158"/>
      <c r="AK199" s="144"/>
      <c r="AL199" s="140"/>
      <c r="AM199" s="23" t="str">
        <f t="shared" si="24"/>
        <v>Ekonomska škola Mije Mirkovića Rijeka</v>
      </c>
      <c r="AN199" s="23" t="str">
        <f t="shared" si="25"/>
        <v>Primorsko-goranska</v>
      </c>
      <c r="AO199" s="23" t="str">
        <f t="shared" si="26"/>
        <v>Rijeka</v>
      </c>
      <c r="AP199" s="23" t="str">
        <f t="shared" si="27"/>
        <v>državna</v>
      </c>
      <c r="AQ199" s="23" t="str">
        <f t="shared" si="28"/>
        <v>strukovna</v>
      </c>
      <c r="AR199" s="1" t="str">
        <f t="shared" si="29"/>
        <v>08-071-505</v>
      </c>
      <c r="AT199" s="51" t="str">
        <f t="shared" si="30"/>
        <v>Ekonomska škola Mije Mirkovića Rijeka</v>
      </c>
      <c r="AU199" s="51" t="str">
        <f t="shared" si="31"/>
        <v>Primorsko-goranska</v>
      </c>
      <c r="AV199" s="51" t="str">
        <f t="shared" si="32"/>
        <v>Rijeka</v>
      </c>
      <c r="AW199" s="51" t="str">
        <f t="shared" si="33"/>
        <v>državna</v>
      </c>
      <c r="AX199" s="51" t="str">
        <f t="shared" si="34"/>
        <v>strukovna</v>
      </c>
      <c r="AY199" s="51" t="str">
        <f t="shared" si="35"/>
        <v>08-071-505</v>
      </c>
    </row>
    <row r="200" spans="1:77" s="3" customFormat="1" ht="13.5" x14ac:dyDescent="0.25">
      <c r="A200" s="153"/>
      <c r="B200" s="153"/>
      <c r="C200" s="151"/>
      <c r="D200" s="151"/>
      <c r="E200" s="156"/>
      <c r="F200" s="149"/>
      <c r="G200" s="14" t="s">
        <v>412</v>
      </c>
      <c r="H200" s="14"/>
      <c r="I200" s="14"/>
      <c r="J200" s="14"/>
      <c r="K200" s="14" t="s">
        <v>256</v>
      </c>
      <c r="L200" s="14">
        <v>6</v>
      </c>
      <c r="M200" s="14"/>
      <c r="N200" s="14">
        <v>5</v>
      </c>
      <c r="O200" s="144"/>
      <c r="P200" s="14"/>
      <c r="Q200" s="14"/>
      <c r="R200" s="14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53"/>
      <c r="AE200" s="145"/>
      <c r="AF200" s="145"/>
      <c r="AG200" s="144"/>
      <c r="AH200" s="144"/>
      <c r="AI200" s="144"/>
      <c r="AJ200" s="158"/>
      <c r="AK200" s="144"/>
      <c r="AL200" s="140"/>
      <c r="AM200" s="23" t="str">
        <f t="shared" si="24"/>
        <v>Ekonomska škola Mije Mirkovića Rijeka</v>
      </c>
      <c r="AN200" s="23" t="str">
        <f t="shared" si="25"/>
        <v>Primorsko-goranska</v>
      </c>
      <c r="AO200" s="23" t="str">
        <f t="shared" si="26"/>
        <v>Rijeka</v>
      </c>
      <c r="AP200" s="23" t="str">
        <f t="shared" si="27"/>
        <v>državna</v>
      </c>
      <c r="AQ200" s="23" t="str">
        <f t="shared" si="28"/>
        <v>strukovna</v>
      </c>
      <c r="AR200" s="1" t="str">
        <f t="shared" si="29"/>
        <v>08-071-505</v>
      </c>
      <c r="AT200" s="51" t="str">
        <f t="shared" si="30"/>
        <v>Ekonomska škola Mije Mirkovića Rijeka</v>
      </c>
      <c r="AU200" s="51" t="str">
        <f t="shared" si="31"/>
        <v>Primorsko-goranska</v>
      </c>
      <c r="AV200" s="51" t="str">
        <f t="shared" si="32"/>
        <v>Rijeka</v>
      </c>
      <c r="AW200" s="51" t="str">
        <f t="shared" si="33"/>
        <v>državna</v>
      </c>
      <c r="AX200" s="51" t="str">
        <f t="shared" si="34"/>
        <v>strukovna</v>
      </c>
      <c r="AY200" s="51" t="str">
        <f t="shared" si="35"/>
        <v>08-071-505</v>
      </c>
    </row>
    <row r="201" spans="1:77" s="3" customFormat="1" ht="13.5" x14ac:dyDescent="0.25">
      <c r="A201" s="153"/>
      <c r="B201" s="153"/>
      <c r="C201" s="151"/>
      <c r="D201" s="151"/>
      <c r="E201" s="156"/>
      <c r="F201" s="149"/>
      <c r="G201" s="14"/>
      <c r="H201" s="14"/>
      <c r="I201" s="14"/>
      <c r="J201" s="14"/>
      <c r="K201" s="14"/>
      <c r="L201" s="14"/>
      <c r="M201" s="14"/>
      <c r="N201" s="14"/>
      <c r="O201" s="144"/>
      <c r="P201" s="14"/>
      <c r="Q201" s="14"/>
      <c r="R201" s="14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53"/>
      <c r="AE201" s="145"/>
      <c r="AF201" s="145"/>
      <c r="AG201" s="144"/>
      <c r="AH201" s="144"/>
      <c r="AI201" s="144"/>
      <c r="AJ201" s="158"/>
      <c r="AK201" s="144"/>
      <c r="AL201" s="140"/>
      <c r="AM201" s="23"/>
      <c r="AN201" s="23"/>
      <c r="AO201" s="23"/>
      <c r="AP201" s="23"/>
      <c r="AQ201" s="23"/>
      <c r="AR201" s="1"/>
      <c r="AT201" s="51"/>
      <c r="AU201" s="51"/>
      <c r="AV201" s="51"/>
      <c r="AW201" s="51"/>
      <c r="AX201" s="51"/>
      <c r="AY201" s="51"/>
    </row>
    <row r="202" spans="1:77" s="3" customFormat="1" ht="27" x14ac:dyDescent="0.25">
      <c r="A202" s="153"/>
      <c r="B202" s="153"/>
      <c r="C202" s="151"/>
      <c r="D202" s="151"/>
      <c r="E202" s="156"/>
      <c r="F202" s="149"/>
      <c r="G202" s="14" t="s">
        <v>353</v>
      </c>
      <c r="H202" s="14"/>
      <c r="I202" s="14"/>
      <c r="J202" s="14"/>
      <c r="K202" s="14" t="s">
        <v>256</v>
      </c>
      <c r="L202" s="14">
        <v>6</v>
      </c>
      <c r="M202" s="14"/>
      <c r="N202" s="14">
        <v>5</v>
      </c>
      <c r="O202" s="144"/>
      <c r="P202" s="14"/>
      <c r="Q202" s="14"/>
      <c r="R202" s="14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53"/>
      <c r="AE202" s="145"/>
      <c r="AF202" s="145"/>
      <c r="AG202" s="144"/>
      <c r="AH202" s="144"/>
      <c r="AI202" s="144"/>
      <c r="AJ202" s="158"/>
      <c r="AK202" s="144"/>
      <c r="AL202" s="140"/>
      <c r="AM202" s="23" t="str">
        <f t="shared" si="24"/>
        <v>Ekonomska škola Mije Mirkovića Rijeka</v>
      </c>
      <c r="AN202" s="23" t="str">
        <f t="shared" si="25"/>
        <v>Primorsko-goranska</v>
      </c>
      <c r="AO202" s="23" t="str">
        <f t="shared" si="26"/>
        <v>Rijeka</v>
      </c>
      <c r="AP202" s="23" t="str">
        <f t="shared" si="27"/>
        <v>državna</v>
      </c>
      <c r="AQ202" s="23" t="str">
        <f t="shared" si="28"/>
        <v>strukovna</v>
      </c>
      <c r="AR202" s="1" t="str">
        <f t="shared" si="29"/>
        <v>08-071-505</v>
      </c>
      <c r="AT202" s="51" t="str">
        <f t="shared" si="30"/>
        <v>Ekonomska škola Mije Mirkovića Rijeka</v>
      </c>
      <c r="AU202" s="51" t="str">
        <f t="shared" si="31"/>
        <v>Primorsko-goranska</v>
      </c>
      <c r="AV202" s="51" t="str">
        <f t="shared" si="32"/>
        <v>Rijeka</v>
      </c>
      <c r="AW202" s="51" t="str">
        <f t="shared" si="33"/>
        <v>državna</v>
      </c>
      <c r="AX202" s="51" t="str">
        <f t="shared" si="34"/>
        <v>strukovna</v>
      </c>
      <c r="AY202" s="51" t="str">
        <f t="shared" si="35"/>
        <v>08-071-505</v>
      </c>
    </row>
    <row r="203" spans="1:77" s="3" customFormat="1" ht="54" x14ac:dyDescent="0.25">
      <c r="A203" s="153"/>
      <c r="B203" s="153"/>
      <c r="C203" s="151"/>
      <c r="D203" s="151"/>
      <c r="E203" s="156"/>
      <c r="F203" s="149"/>
      <c r="G203" s="14" t="s">
        <v>409</v>
      </c>
      <c r="H203" s="14"/>
      <c r="I203" s="14"/>
      <c r="J203" s="14"/>
      <c r="K203" s="14" t="s">
        <v>410</v>
      </c>
      <c r="L203" s="14">
        <v>4</v>
      </c>
      <c r="M203" s="14"/>
      <c r="N203" s="14">
        <v>1</v>
      </c>
      <c r="O203" s="144"/>
      <c r="P203" s="14"/>
      <c r="Q203" s="14"/>
      <c r="R203" s="14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53"/>
      <c r="AE203" s="145"/>
      <c r="AF203" s="145"/>
      <c r="AG203" s="144"/>
      <c r="AH203" s="144"/>
      <c r="AI203" s="144"/>
      <c r="AJ203" s="158"/>
      <c r="AK203" s="144"/>
      <c r="AL203" s="140"/>
      <c r="AM203" s="23" t="str">
        <f t="shared" si="24"/>
        <v>Ekonomska škola Mije Mirkovića Rijeka</v>
      </c>
      <c r="AN203" s="23" t="str">
        <f t="shared" si="25"/>
        <v>Primorsko-goranska</v>
      </c>
      <c r="AO203" s="23" t="str">
        <f t="shared" si="26"/>
        <v>Rijeka</v>
      </c>
      <c r="AP203" s="23" t="str">
        <f t="shared" si="27"/>
        <v>državna</v>
      </c>
      <c r="AQ203" s="23" t="str">
        <f t="shared" si="28"/>
        <v>strukovna</v>
      </c>
      <c r="AR203" s="1" t="str">
        <f t="shared" si="29"/>
        <v>08-071-505</v>
      </c>
      <c r="AT203" s="51" t="str">
        <f t="shared" si="30"/>
        <v>Ekonomska škola Mije Mirkovića Rijeka</v>
      </c>
      <c r="AU203" s="51" t="str">
        <f t="shared" si="31"/>
        <v>Primorsko-goranska</v>
      </c>
      <c r="AV203" s="51" t="str">
        <f t="shared" si="32"/>
        <v>Rijeka</v>
      </c>
      <c r="AW203" s="51" t="str">
        <f t="shared" si="33"/>
        <v>državna</v>
      </c>
      <c r="AX203" s="51" t="str">
        <f t="shared" si="34"/>
        <v>strukovna</v>
      </c>
      <c r="AY203" s="51" t="str">
        <f t="shared" si="35"/>
        <v>08-071-505</v>
      </c>
    </row>
    <row r="204" spans="1:77" s="3" customFormat="1" ht="13.5" x14ac:dyDescent="0.25">
      <c r="A204" s="153"/>
      <c r="B204" s="153"/>
      <c r="C204" s="151"/>
      <c r="D204" s="151"/>
      <c r="E204" s="156"/>
      <c r="F204" s="149"/>
      <c r="G204" s="14" t="s">
        <v>366</v>
      </c>
      <c r="H204" s="14"/>
      <c r="I204" s="14"/>
      <c r="J204" s="14"/>
      <c r="K204" s="14" t="s">
        <v>254</v>
      </c>
      <c r="L204" s="14">
        <v>3</v>
      </c>
      <c r="M204" s="14"/>
      <c r="N204" s="14">
        <v>1</v>
      </c>
      <c r="O204" s="144"/>
      <c r="P204" s="14"/>
      <c r="Q204" s="14"/>
      <c r="R204" s="14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53"/>
      <c r="AE204" s="145"/>
      <c r="AF204" s="145"/>
      <c r="AG204" s="144"/>
      <c r="AH204" s="144"/>
      <c r="AI204" s="144"/>
      <c r="AJ204" s="158"/>
      <c r="AK204" s="144"/>
      <c r="AL204" s="140"/>
      <c r="AM204" s="23" t="str">
        <f t="shared" si="24"/>
        <v>Ekonomska škola Mije Mirkovića Rijeka</v>
      </c>
      <c r="AN204" s="23" t="str">
        <f t="shared" si="25"/>
        <v>Primorsko-goranska</v>
      </c>
      <c r="AO204" s="23" t="str">
        <f t="shared" si="26"/>
        <v>Rijeka</v>
      </c>
      <c r="AP204" s="23" t="str">
        <f t="shared" si="27"/>
        <v>državna</v>
      </c>
      <c r="AQ204" s="23" t="str">
        <f t="shared" si="28"/>
        <v>strukovna</v>
      </c>
      <c r="AR204" s="1" t="str">
        <f t="shared" si="29"/>
        <v>08-071-505</v>
      </c>
      <c r="AT204" s="51" t="str">
        <f t="shared" si="30"/>
        <v>Ekonomska škola Mije Mirkovića Rijeka</v>
      </c>
      <c r="AU204" s="51" t="str">
        <f t="shared" si="31"/>
        <v>Primorsko-goranska</v>
      </c>
      <c r="AV204" s="51" t="str">
        <f t="shared" si="32"/>
        <v>Rijeka</v>
      </c>
      <c r="AW204" s="51" t="str">
        <f t="shared" si="33"/>
        <v>državna</v>
      </c>
      <c r="AX204" s="51" t="str">
        <f t="shared" si="34"/>
        <v>strukovna</v>
      </c>
      <c r="AY204" s="51" t="str">
        <f t="shared" si="35"/>
        <v>08-071-505</v>
      </c>
    </row>
    <row r="205" spans="1:77" s="3" customFormat="1" ht="13.5" x14ac:dyDescent="0.25">
      <c r="A205" s="153"/>
      <c r="B205" s="153"/>
      <c r="C205" s="151"/>
      <c r="D205" s="151"/>
      <c r="E205" s="156"/>
      <c r="F205" s="149"/>
      <c r="G205" s="14" t="s">
        <v>402</v>
      </c>
      <c r="H205" s="14"/>
      <c r="I205" s="14"/>
      <c r="J205" s="14"/>
      <c r="K205" s="14" t="s">
        <v>256</v>
      </c>
      <c r="L205" s="14"/>
      <c r="M205" s="14"/>
      <c r="N205" s="14"/>
      <c r="O205" s="144"/>
      <c r="P205" s="14"/>
      <c r="Q205" s="14"/>
      <c r="R205" s="14">
        <v>2</v>
      </c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53"/>
      <c r="AE205" s="145"/>
      <c r="AF205" s="145"/>
      <c r="AG205" s="144"/>
      <c r="AH205" s="144"/>
      <c r="AI205" s="144"/>
      <c r="AJ205" s="158"/>
      <c r="AK205" s="144"/>
      <c r="AL205" s="140"/>
      <c r="AM205" s="23" t="str">
        <f t="shared" si="24"/>
        <v>Ekonomska škola Mije Mirkovića Rijeka</v>
      </c>
      <c r="AN205" s="23" t="str">
        <f t="shared" si="25"/>
        <v>Primorsko-goranska</v>
      </c>
      <c r="AO205" s="23" t="str">
        <f t="shared" si="26"/>
        <v>Rijeka</v>
      </c>
      <c r="AP205" s="23" t="str">
        <f t="shared" si="27"/>
        <v>državna</v>
      </c>
      <c r="AQ205" s="23" t="str">
        <f t="shared" si="28"/>
        <v>strukovna</v>
      </c>
      <c r="AR205" s="1" t="str">
        <f t="shared" si="29"/>
        <v>08-071-505</v>
      </c>
      <c r="AT205" s="51" t="str">
        <f t="shared" si="30"/>
        <v>Ekonomska škola Mije Mirkovića Rijeka</v>
      </c>
      <c r="AU205" s="51" t="str">
        <f t="shared" si="31"/>
        <v>Primorsko-goranska</v>
      </c>
      <c r="AV205" s="51" t="str">
        <f t="shared" si="32"/>
        <v>Rijeka</v>
      </c>
      <c r="AW205" s="51" t="str">
        <f t="shared" si="33"/>
        <v>državna</v>
      </c>
      <c r="AX205" s="51" t="str">
        <f t="shared" si="34"/>
        <v>strukovna</v>
      </c>
      <c r="AY205" s="51" t="str">
        <f t="shared" si="35"/>
        <v>08-071-505</v>
      </c>
    </row>
    <row r="206" spans="1:77" s="3" customFormat="1" ht="13.5" x14ac:dyDescent="0.25">
      <c r="A206" s="160"/>
      <c r="B206" s="160"/>
      <c r="C206" s="151"/>
      <c r="D206" s="151"/>
      <c r="E206" s="156"/>
      <c r="F206" s="161"/>
      <c r="G206" s="14"/>
      <c r="H206" s="14"/>
      <c r="I206" s="14"/>
      <c r="J206" s="14"/>
      <c r="K206" s="14"/>
      <c r="L206" s="14"/>
      <c r="M206" s="14"/>
      <c r="N206" s="14"/>
      <c r="O206" s="144"/>
      <c r="P206" s="14"/>
      <c r="Q206" s="14"/>
      <c r="R206" s="14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60"/>
      <c r="AE206" s="145"/>
      <c r="AF206" s="145"/>
      <c r="AG206" s="144"/>
      <c r="AH206" s="144"/>
      <c r="AI206" s="144"/>
      <c r="AJ206" s="162"/>
      <c r="AK206" s="144"/>
      <c r="AL206" s="140"/>
      <c r="AM206" s="23" t="str">
        <f t="shared" si="24"/>
        <v>Ekonomska škola Mije Mirkovića Rijeka</v>
      </c>
      <c r="AN206" s="23" t="str">
        <f t="shared" si="25"/>
        <v>Primorsko-goranska</v>
      </c>
      <c r="AO206" s="23" t="str">
        <f t="shared" si="26"/>
        <v>Rijeka</v>
      </c>
      <c r="AP206" s="23" t="str">
        <f t="shared" si="27"/>
        <v>državna</v>
      </c>
      <c r="AQ206" s="23" t="str">
        <f t="shared" si="28"/>
        <v>strukovna</v>
      </c>
      <c r="AR206" s="1" t="str">
        <f t="shared" si="29"/>
        <v>08-071-505</v>
      </c>
      <c r="AT206" s="51" t="str">
        <f t="shared" si="30"/>
        <v>Ekonomska škola Mije Mirkovića Rijeka</v>
      </c>
      <c r="AU206" s="51" t="str">
        <f t="shared" si="31"/>
        <v>Primorsko-goranska</v>
      </c>
      <c r="AV206" s="51" t="str">
        <f t="shared" si="32"/>
        <v>Rijeka</v>
      </c>
      <c r="AW206" s="51" t="str">
        <f t="shared" si="33"/>
        <v>državna</v>
      </c>
      <c r="AX206" s="51" t="str">
        <f t="shared" si="34"/>
        <v>strukovna</v>
      </c>
      <c r="AY206" s="51" t="str">
        <f t="shared" si="35"/>
        <v>08-071-505</v>
      </c>
    </row>
    <row r="207" spans="1:77" s="3" customFormat="1" ht="13.5" x14ac:dyDescent="0.25">
      <c r="A207" s="152" t="s">
        <v>277</v>
      </c>
      <c r="B207" s="152" t="s">
        <v>318</v>
      </c>
      <c r="C207" s="151" t="s">
        <v>16</v>
      </c>
      <c r="D207" s="151">
        <v>1</v>
      </c>
      <c r="E207" s="156">
        <v>20</v>
      </c>
      <c r="F207" s="148" t="s">
        <v>147</v>
      </c>
      <c r="G207" s="14" t="s">
        <v>420</v>
      </c>
      <c r="H207" s="14"/>
      <c r="I207" s="14"/>
      <c r="J207" s="14"/>
      <c r="K207" s="14" t="s">
        <v>223</v>
      </c>
      <c r="L207" s="14">
        <v>27</v>
      </c>
      <c r="M207" s="14"/>
      <c r="N207" s="14">
        <v>3</v>
      </c>
      <c r="O207" s="144">
        <f>SUM(N207:N212)</f>
        <v>18</v>
      </c>
      <c r="P207" s="14"/>
      <c r="Q207" s="14"/>
      <c r="R207" s="14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52"/>
      <c r="AE207" s="145"/>
      <c r="AF207" s="145"/>
      <c r="AG207" s="144">
        <f>SUM(P207:AF212)</f>
        <v>2</v>
      </c>
      <c r="AH207" s="144">
        <f>SUM(AG207,O207)</f>
        <v>20</v>
      </c>
      <c r="AI207" s="144">
        <f>SUM(AH207-E207)</f>
        <v>0</v>
      </c>
      <c r="AJ207" s="157">
        <v>20</v>
      </c>
      <c r="AK207" s="144">
        <f>SUM(AH207,AJ207)-AI207</f>
        <v>40</v>
      </c>
      <c r="AL207" s="140"/>
      <c r="AM207" s="23" t="str">
        <f t="shared" si="24"/>
        <v>Ekonomska škola Mije Mirkovića Rijeka</v>
      </c>
      <c r="AN207" s="23" t="str">
        <f t="shared" si="25"/>
        <v>Primorsko-goranska</v>
      </c>
      <c r="AO207" s="23" t="str">
        <f t="shared" si="26"/>
        <v>Rijeka</v>
      </c>
      <c r="AP207" s="23" t="str">
        <f t="shared" si="27"/>
        <v>državna</v>
      </c>
      <c r="AQ207" s="23" t="str">
        <f t="shared" si="28"/>
        <v>strukovna</v>
      </c>
      <c r="AR207" s="1" t="str">
        <f t="shared" si="29"/>
        <v>08-071-505</v>
      </c>
      <c r="AT207" s="51" t="str">
        <f t="shared" si="30"/>
        <v>Ekonomska škola Mije Mirkovića Rijeka</v>
      </c>
      <c r="AU207" s="51" t="str">
        <f t="shared" si="31"/>
        <v>Primorsko-goranska</v>
      </c>
      <c r="AV207" s="51" t="str">
        <f t="shared" si="32"/>
        <v>Rijeka</v>
      </c>
      <c r="AW207" s="51" t="str">
        <f t="shared" si="33"/>
        <v>državna</v>
      </c>
      <c r="AX207" s="51" t="str">
        <f t="shared" si="34"/>
        <v>strukovna</v>
      </c>
      <c r="AY207" s="51" t="str">
        <f t="shared" si="35"/>
        <v>08-071-505</v>
      </c>
      <c r="BY207" s="7"/>
    </row>
    <row r="208" spans="1:77" s="3" customFormat="1" ht="13.5" x14ac:dyDescent="0.25">
      <c r="A208" s="153"/>
      <c r="B208" s="153"/>
      <c r="C208" s="151"/>
      <c r="D208" s="151"/>
      <c r="E208" s="156"/>
      <c r="F208" s="149"/>
      <c r="G208" s="14" t="s">
        <v>420</v>
      </c>
      <c r="H208" s="14"/>
      <c r="I208" s="14"/>
      <c r="J208" s="14"/>
      <c r="K208" s="14" t="s">
        <v>233</v>
      </c>
      <c r="L208" s="14">
        <v>26</v>
      </c>
      <c r="M208" s="14"/>
      <c r="N208" s="14">
        <v>4</v>
      </c>
      <c r="O208" s="144"/>
      <c r="P208" s="14"/>
      <c r="Q208" s="14"/>
      <c r="R208" s="14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53"/>
      <c r="AE208" s="145"/>
      <c r="AF208" s="145"/>
      <c r="AG208" s="144"/>
      <c r="AH208" s="144"/>
      <c r="AI208" s="144"/>
      <c r="AJ208" s="158"/>
      <c r="AK208" s="144"/>
      <c r="AL208" s="140"/>
      <c r="AM208" s="23" t="str">
        <f t="shared" si="24"/>
        <v>Ekonomska škola Mije Mirkovića Rijeka</v>
      </c>
      <c r="AN208" s="23" t="str">
        <f t="shared" si="25"/>
        <v>Primorsko-goranska</v>
      </c>
      <c r="AO208" s="23" t="str">
        <f t="shared" si="26"/>
        <v>Rijeka</v>
      </c>
      <c r="AP208" s="23" t="str">
        <f t="shared" si="27"/>
        <v>državna</v>
      </c>
      <c r="AQ208" s="23" t="str">
        <f t="shared" si="28"/>
        <v>strukovna</v>
      </c>
      <c r="AR208" s="1" t="str">
        <f t="shared" si="29"/>
        <v>08-071-505</v>
      </c>
      <c r="AT208" s="51" t="str">
        <f t="shared" si="30"/>
        <v>Ekonomska škola Mije Mirkovića Rijeka</v>
      </c>
      <c r="AU208" s="51" t="str">
        <f t="shared" si="31"/>
        <v>Primorsko-goranska</v>
      </c>
      <c r="AV208" s="51" t="str">
        <f t="shared" si="32"/>
        <v>Rijeka</v>
      </c>
      <c r="AW208" s="51" t="str">
        <f t="shared" si="33"/>
        <v>državna</v>
      </c>
      <c r="AX208" s="51" t="str">
        <f t="shared" si="34"/>
        <v>strukovna</v>
      </c>
      <c r="AY208" s="51" t="str">
        <f t="shared" si="35"/>
        <v>08-071-505</v>
      </c>
    </row>
    <row r="209" spans="1:77" s="3" customFormat="1" ht="13.5" x14ac:dyDescent="0.25">
      <c r="A209" s="153"/>
      <c r="B209" s="153"/>
      <c r="C209" s="151"/>
      <c r="D209" s="151"/>
      <c r="E209" s="156"/>
      <c r="F209" s="149"/>
      <c r="G209" s="14" t="s">
        <v>420</v>
      </c>
      <c r="H209" s="14"/>
      <c r="I209" s="14"/>
      <c r="J209" s="14"/>
      <c r="K209" s="14" t="s">
        <v>228</v>
      </c>
      <c r="L209" s="14">
        <v>29</v>
      </c>
      <c r="M209" s="14"/>
      <c r="N209" s="14">
        <v>3</v>
      </c>
      <c r="O209" s="144"/>
      <c r="P209" s="14"/>
      <c r="Q209" s="14"/>
      <c r="R209" s="14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53"/>
      <c r="AE209" s="145"/>
      <c r="AF209" s="145"/>
      <c r="AG209" s="144"/>
      <c r="AH209" s="144"/>
      <c r="AI209" s="144"/>
      <c r="AJ209" s="158"/>
      <c r="AK209" s="144"/>
      <c r="AL209" s="140"/>
      <c r="AM209" s="23" t="str">
        <f t="shared" si="24"/>
        <v>Ekonomska škola Mije Mirkovića Rijeka</v>
      </c>
      <c r="AN209" s="23" t="str">
        <f t="shared" si="25"/>
        <v>Primorsko-goranska</v>
      </c>
      <c r="AO209" s="23" t="str">
        <f t="shared" si="26"/>
        <v>Rijeka</v>
      </c>
      <c r="AP209" s="23" t="str">
        <f t="shared" si="27"/>
        <v>državna</v>
      </c>
      <c r="AQ209" s="23" t="str">
        <f t="shared" si="28"/>
        <v>strukovna</v>
      </c>
      <c r="AR209" s="1" t="str">
        <f t="shared" si="29"/>
        <v>08-071-505</v>
      </c>
      <c r="AT209" s="51" t="str">
        <f t="shared" si="30"/>
        <v>Ekonomska škola Mije Mirkovića Rijeka</v>
      </c>
      <c r="AU209" s="51" t="str">
        <f t="shared" si="31"/>
        <v>Primorsko-goranska</v>
      </c>
      <c r="AV209" s="51" t="str">
        <f t="shared" si="32"/>
        <v>Rijeka</v>
      </c>
      <c r="AW209" s="51" t="str">
        <f t="shared" si="33"/>
        <v>državna</v>
      </c>
      <c r="AX209" s="51" t="str">
        <f t="shared" si="34"/>
        <v>strukovna</v>
      </c>
      <c r="AY209" s="51" t="str">
        <f t="shared" si="35"/>
        <v>08-071-505</v>
      </c>
    </row>
    <row r="210" spans="1:77" s="3" customFormat="1" ht="13.5" x14ac:dyDescent="0.25">
      <c r="A210" s="153"/>
      <c r="B210" s="153"/>
      <c r="C210" s="151"/>
      <c r="D210" s="151"/>
      <c r="E210" s="156"/>
      <c r="F210" s="149"/>
      <c r="G210" s="14" t="s">
        <v>420</v>
      </c>
      <c r="H210" s="14"/>
      <c r="I210" s="14"/>
      <c r="J210" s="14"/>
      <c r="K210" s="14" t="s">
        <v>234</v>
      </c>
      <c r="L210" s="14">
        <v>28</v>
      </c>
      <c r="M210" s="14"/>
      <c r="N210" s="14">
        <v>4</v>
      </c>
      <c r="O210" s="144"/>
      <c r="P210" s="14"/>
      <c r="Q210" s="14"/>
      <c r="R210" s="14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53"/>
      <c r="AE210" s="145"/>
      <c r="AF210" s="145"/>
      <c r="AG210" s="144"/>
      <c r="AH210" s="144"/>
      <c r="AI210" s="144"/>
      <c r="AJ210" s="158"/>
      <c r="AK210" s="144"/>
      <c r="AL210" s="140"/>
      <c r="AM210" s="23" t="str">
        <f t="shared" si="24"/>
        <v>Ekonomska škola Mije Mirkovića Rijeka</v>
      </c>
      <c r="AN210" s="23" t="str">
        <f t="shared" si="25"/>
        <v>Primorsko-goranska</v>
      </c>
      <c r="AO210" s="23" t="str">
        <f t="shared" si="26"/>
        <v>Rijeka</v>
      </c>
      <c r="AP210" s="23" t="str">
        <f t="shared" si="27"/>
        <v>državna</v>
      </c>
      <c r="AQ210" s="23" t="str">
        <f t="shared" si="28"/>
        <v>strukovna</v>
      </c>
      <c r="AR210" s="1" t="str">
        <f t="shared" si="29"/>
        <v>08-071-505</v>
      </c>
      <c r="AT210" s="51" t="str">
        <f t="shared" si="30"/>
        <v>Ekonomska škola Mije Mirkovića Rijeka</v>
      </c>
      <c r="AU210" s="51" t="str">
        <f t="shared" si="31"/>
        <v>Primorsko-goranska</v>
      </c>
      <c r="AV210" s="51" t="str">
        <f t="shared" si="32"/>
        <v>Rijeka</v>
      </c>
      <c r="AW210" s="51" t="str">
        <f t="shared" si="33"/>
        <v>državna</v>
      </c>
      <c r="AX210" s="51" t="str">
        <f t="shared" si="34"/>
        <v>strukovna</v>
      </c>
      <c r="AY210" s="51" t="str">
        <f t="shared" si="35"/>
        <v>08-071-505</v>
      </c>
    </row>
    <row r="211" spans="1:77" s="3" customFormat="1" ht="13.5" x14ac:dyDescent="0.25">
      <c r="A211" s="153"/>
      <c r="B211" s="153"/>
      <c r="C211" s="151"/>
      <c r="D211" s="151"/>
      <c r="E211" s="156"/>
      <c r="F211" s="149"/>
      <c r="G211" s="14" t="s">
        <v>420</v>
      </c>
      <c r="H211" s="14"/>
      <c r="I211" s="14"/>
      <c r="J211" s="14"/>
      <c r="K211" s="14" t="s">
        <v>241</v>
      </c>
      <c r="L211" s="14">
        <v>29</v>
      </c>
      <c r="M211" s="14"/>
      <c r="N211" s="14">
        <v>4</v>
      </c>
      <c r="O211" s="144"/>
      <c r="P211" s="14"/>
      <c r="Q211" s="14"/>
      <c r="R211" s="14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53"/>
      <c r="AE211" s="145"/>
      <c r="AF211" s="145"/>
      <c r="AG211" s="144"/>
      <c r="AH211" s="144"/>
      <c r="AI211" s="144"/>
      <c r="AJ211" s="158"/>
      <c r="AK211" s="144"/>
      <c r="AL211" s="140"/>
      <c r="AM211" s="23" t="str">
        <f t="shared" si="24"/>
        <v>Ekonomska škola Mije Mirkovića Rijeka</v>
      </c>
      <c r="AN211" s="23" t="str">
        <f t="shared" si="25"/>
        <v>Primorsko-goranska</v>
      </c>
      <c r="AO211" s="23" t="str">
        <f t="shared" si="26"/>
        <v>Rijeka</v>
      </c>
      <c r="AP211" s="23" t="str">
        <f t="shared" si="27"/>
        <v>državna</v>
      </c>
      <c r="AQ211" s="23" t="str">
        <f t="shared" si="28"/>
        <v>strukovna</v>
      </c>
      <c r="AR211" s="1" t="str">
        <f t="shared" si="29"/>
        <v>08-071-505</v>
      </c>
      <c r="AT211" s="51" t="str">
        <f t="shared" si="30"/>
        <v>Ekonomska škola Mije Mirkovića Rijeka</v>
      </c>
      <c r="AU211" s="51" t="str">
        <f t="shared" si="31"/>
        <v>Primorsko-goranska</v>
      </c>
      <c r="AV211" s="51" t="str">
        <f t="shared" si="32"/>
        <v>Rijeka</v>
      </c>
      <c r="AW211" s="51" t="str">
        <f t="shared" si="33"/>
        <v>državna</v>
      </c>
      <c r="AX211" s="51" t="str">
        <f t="shared" si="34"/>
        <v>strukovna</v>
      </c>
      <c r="AY211" s="51" t="str">
        <f t="shared" si="35"/>
        <v>08-071-505</v>
      </c>
    </row>
    <row r="212" spans="1:77" s="3" customFormat="1" ht="13.5" x14ac:dyDescent="0.25">
      <c r="A212" s="153"/>
      <c r="B212" s="153"/>
      <c r="C212" s="151"/>
      <c r="D212" s="151"/>
      <c r="E212" s="156"/>
      <c r="F212" s="149"/>
      <c r="G212" s="14" t="s">
        <v>402</v>
      </c>
      <c r="H212" s="14"/>
      <c r="I212" s="14"/>
      <c r="J212" s="14"/>
      <c r="K212" s="14" t="s">
        <v>241</v>
      </c>
      <c r="L212" s="14">
        <v>29</v>
      </c>
      <c r="M212" s="14"/>
      <c r="N212" s="14"/>
      <c r="O212" s="144"/>
      <c r="P212" s="14"/>
      <c r="Q212" s="14"/>
      <c r="R212" s="14">
        <v>2</v>
      </c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53"/>
      <c r="AE212" s="145"/>
      <c r="AF212" s="145"/>
      <c r="AG212" s="144"/>
      <c r="AH212" s="144"/>
      <c r="AI212" s="144"/>
      <c r="AJ212" s="158"/>
      <c r="AK212" s="144"/>
      <c r="AL212" s="140"/>
      <c r="AM212" s="23" t="str">
        <f t="shared" si="24"/>
        <v>Ekonomska škola Mije Mirkovića Rijeka</v>
      </c>
      <c r="AN212" s="23" t="str">
        <f t="shared" si="25"/>
        <v>Primorsko-goranska</v>
      </c>
      <c r="AO212" s="23" t="str">
        <f t="shared" si="26"/>
        <v>Rijeka</v>
      </c>
      <c r="AP212" s="23" t="str">
        <f t="shared" si="27"/>
        <v>državna</v>
      </c>
      <c r="AQ212" s="23" t="str">
        <f t="shared" si="28"/>
        <v>strukovna</v>
      </c>
      <c r="AR212" s="1" t="str">
        <f t="shared" si="29"/>
        <v>08-071-505</v>
      </c>
      <c r="AT212" s="51" t="str">
        <f t="shared" si="30"/>
        <v>Ekonomska škola Mije Mirkovića Rijeka</v>
      </c>
      <c r="AU212" s="51" t="str">
        <f t="shared" si="31"/>
        <v>Primorsko-goranska</v>
      </c>
      <c r="AV212" s="51" t="str">
        <f t="shared" si="32"/>
        <v>Rijeka</v>
      </c>
      <c r="AW212" s="51" t="str">
        <f t="shared" si="33"/>
        <v>državna</v>
      </c>
      <c r="AX212" s="51" t="str">
        <f t="shared" si="34"/>
        <v>strukovna</v>
      </c>
      <c r="AY212" s="51" t="str">
        <f t="shared" si="35"/>
        <v>08-071-505</v>
      </c>
    </row>
    <row r="213" spans="1:77" s="3" customFormat="1" ht="13.5" x14ac:dyDescent="0.25">
      <c r="A213" s="152" t="s">
        <v>278</v>
      </c>
      <c r="B213" s="152" t="s">
        <v>327</v>
      </c>
      <c r="C213" s="151" t="s">
        <v>16</v>
      </c>
      <c r="D213" s="151">
        <v>1</v>
      </c>
      <c r="E213" s="156">
        <v>22</v>
      </c>
      <c r="F213" s="148" t="s">
        <v>143</v>
      </c>
      <c r="G213" s="14" t="s">
        <v>380</v>
      </c>
      <c r="H213" s="14"/>
      <c r="I213" s="14"/>
      <c r="J213" s="14"/>
      <c r="K213" s="14" t="s">
        <v>223</v>
      </c>
      <c r="L213" s="14">
        <v>27</v>
      </c>
      <c r="M213" s="14">
        <v>14</v>
      </c>
      <c r="N213" s="14">
        <v>2</v>
      </c>
      <c r="O213" s="144">
        <f>SUM(N213:N222)</f>
        <v>22</v>
      </c>
      <c r="P213" s="14"/>
      <c r="Q213" s="14"/>
      <c r="R213" s="14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52"/>
      <c r="AE213" s="145"/>
      <c r="AF213" s="145"/>
      <c r="AG213" s="144">
        <f>SUM(P213:AF222)</f>
        <v>0</v>
      </c>
      <c r="AH213" s="144">
        <f>SUM(AG213,O213)</f>
        <v>22</v>
      </c>
      <c r="AI213" s="144">
        <f>SUM(AH213-E213)</f>
        <v>0</v>
      </c>
      <c r="AJ213" s="157">
        <v>18</v>
      </c>
      <c r="AK213" s="144">
        <f>SUM(AH213,AJ213)-AI213</f>
        <v>40</v>
      </c>
      <c r="AL213" s="140"/>
      <c r="AM213" s="23" t="str">
        <f t="shared" si="24"/>
        <v>Ekonomska škola Mije Mirkovića Rijeka</v>
      </c>
      <c r="AN213" s="23" t="str">
        <f t="shared" si="25"/>
        <v>Primorsko-goranska</v>
      </c>
      <c r="AO213" s="23" t="str">
        <f t="shared" si="26"/>
        <v>Rijeka</v>
      </c>
      <c r="AP213" s="23" t="str">
        <f t="shared" si="27"/>
        <v>državna</v>
      </c>
      <c r="AQ213" s="23" t="str">
        <f t="shared" si="28"/>
        <v>strukovna</v>
      </c>
      <c r="AR213" s="1" t="str">
        <f t="shared" si="29"/>
        <v>08-071-505</v>
      </c>
      <c r="AT213" s="51" t="str">
        <f t="shared" si="30"/>
        <v>Ekonomska škola Mije Mirkovića Rijeka</v>
      </c>
      <c r="AU213" s="51" t="str">
        <f t="shared" si="31"/>
        <v>Primorsko-goranska</v>
      </c>
      <c r="AV213" s="51" t="str">
        <f t="shared" si="32"/>
        <v>Rijeka</v>
      </c>
      <c r="AW213" s="51" t="str">
        <f t="shared" si="33"/>
        <v>državna</v>
      </c>
      <c r="AX213" s="51" t="str">
        <f t="shared" si="34"/>
        <v>strukovna</v>
      </c>
      <c r="AY213" s="51" t="str">
        <f t="shared" si="35"/>
        <v>08-071-505</v>
      </c>
      <c r="BY213" s="7"/>
    </row>
    <row r="214" spans="1:77" s="3" customFormat="1" ht="13.5" x14ac:dyDescent="0.25">
      <c r="A214" s="153"/>
      <c r="B214" s="153"/>
      <c r="C214" s="151"/>
      <c r="D214" s="151"/>
      <c r="E214" s="156"/>
      <c r="F214" s="149"/>
      <c r="G214" s="14" t="s">
        <v>380</v>
      </c>
      <c r="H214" s="14"/>
      <c r="I214" s="14"/>
      <c r="J214" s="14"/>
      <c r="K214" s="14" t="s">
        <v>227</v>
      </c>
      <c r="L214" s="14">
        <v>25</v>
      </c>
      <c r="M214" s="14">
        <v>13</v>
      </c>
      <c r="N214" s="14">
        <v>2</v>
      </c>
      <c r="O214" s="144"/>
      <c r="P214" s="14"/>
      <c r="Q214" s="14"/>
      <c r="R214" s="14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53"/>
      <c r="AE214" s="145"/>
      <c r="AF214" s="145"/>
      <c r="AG214" s="144"/>
      <c r="AH214" s="144"/>
      <c r="AI214" s="144"/>
      <c r="AJ214" s="158"/>
      <c r="AK214" s="144"/>
      <c r="AL214" s="140"/>
      <c r="AM214" s="23" t="str">
        <f t="shared" si="24"/>
        <v>Ekonomska škola Mije Mirkovića Rijeka</v>
      </c>
      <c r="AN214" s="23" t="str">
        <f t="shared" si="25"/>
        <v>Primorsko-goranska</v>
      </c>
      <c r="AO214" s="23" t="str">
        <f t="shared" si="26"/>
        <v>Rijeka</v>
      </c>
      <c r="AP214" s="23" t="str">
        <f t="shared" si="27"/>
        <v>državna</v>
      </c>
      <c r="AQ214" s="23" t="str">
        <f t="shared" si="28"/>
        <v>strukovna</v>
      </c>
      <c r="AR214" s="1" t="str">
        <f t="shared" si="29"/>
        <v>08-071-505</v>
      </c>
      <c r="AT214" s="51" t="str">
        <f t="shared" si="30"/>
        <v>Ekonomska škola Mije Mirkovića Rijeka</v>
      </c>
      <c r="AU214" s="51" t="str">
        <f t="shared" si="31"/>
        <v>Primorsko-goranska</v>
      </c>
      <c r="AV214" s="51" t="str">
        <f t="shared" si="32"/>
        <v>Rijeka</v>
      </c>
      <c r="AW214" s="51" t="str">
        <f t="shared" si="33"/>
        <v>državna</v>
      </c>
      <c r="AX214" s="51" t="str">
        <f t="shared" si="34"/>
        <v>strukovna</v>
      </c>
      <c r="AY214" s="51" t="str">
        <f t="shared" si="35"/>
        <v>08-071-505</v>
      </c>
    </row>
    <row r="215" spans="1:77" s="3" customFormat="1" ht="13.5" x14ac:dyDescent="0.25">
      <c r="A215" s="153"/>
      <c r="B215" s="153"/>
      <c r="C215" s="151"/>
      <c r="D215" s="151"/>
      <c r="E215" s="156"/>
      <c r="F215" s="149"/>
      <c r="G215" s="14" t="s">
        <v>380</v>
      </c>
      <c r="H215" s="14"/>
      <c r="I215" s="14"/>
      <c r="J215" s="14"/>
      <c r="K215" s="14" t="s">
        <v>255</v>
      </c>
      <c r="L215" s="14">
        <v>3</v>
      </c>
      <c r="M215" s="14"/>
      <c r="N215" s="14">
        <v>2</v>
      </c>
      <c r="O215" s="144"/>
      <c r="P215" s="14"/>
      <c r="Q215" s="14"/>
      <c r="R215" s="14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53"/>
      <c r="AE215" s="145"/>
      <c r="AF215" s="145"/>
      <c r="AG215" s="144"/>
      <c r="AH215" s="144"/>
      <c r="AI215" s="144"/>
      <c r="AJ215" s="158"/>
      <c r="AK215" s="144"/>
      <c r="AL215" s="140"/>
      <c r="AM215" s="23" t="str">
        <f t="shared" si="24"/>
        <v>Ekonomska škola Mije Mirkovića Rijeka</v>
      </c>
      <c r="AN215" s="23" t="str">
        <f t="shared" si="25"/>
        <v>Primorsko-goranska</v>
      </c>
      <c r="AO215" s="23" t="str">
        <f t="shared" si="26"/>
        <v>Rijeka</v>
      </c>
      <c r="AP215" s="23" t="str">
        <f t="shared" si="27"/>
        <v>državna</v>
      </c>
      <c r="AQ215" s="23" t="str">
        <f t="shared" si="28"/>
        <v>strukovna</v>
      </c>
      <c r="AR215" s="1" t="str">
        <f t="shared" si="29"/>
        <v>08-071-505</v>
      </c>
      <c r="AT215" s="51" t="str">
        <f t="shared" si="30"/>
        <v>Ekonomska škola Mije Mirkovića Rijeka</v>
      </c>
      <c r="AU215" s="51" t="str">
        <f t="shared" si="31"/>
        <v>Primorsko-goranska</v>
      </c>
      <c r="AV215" s="51" t="str">
        <f t="shared" si="32"/>
        <v>Rijeka</v>
      </c>
      <c r="AW215" s="51" t="str">
        <f t="shared" si="33"/>
        <v>državna</v>
      </c>
      <c r="AX215" s="51" t="str">
        <f t="shared" si="34"/>
        <v>strukovna</v>
      </c>
      <c r="AY215" s="51" t="str">
        <f t="shared" si="35"/>
        <v>08-071-505</v>
      </c>
    </row>
    <row r="216" spans="1:77" s="3" customFormat="1" ht="13.5" x14ac:dyDescent="0.25">
      <c r="A216" s="153"/>
      <c r="B216" s="153"/>
      <c r="C216" s="151"/>
      <c r="D216" s="151"/>
      <c r="E216" s="156"/>
      <c r="F216" s="149"/>
      <c r="G216" s="14" t="s">
        <v>380</v>
      </c>
      <c r="H216" s="14"/>
      <c r="I216" s="14"/>
      <c r="J216" s="14"/>
      <c r="K216" s="14" t="s">
        <v>238</v>
      </c>
      <c r="L216" s="14">
        <v>23</v>
      </c>
      <c r="M216" s="14">
        <v>12</v>
      </c>
      <c r="N216" s="14">
        <v>2</v>
      </c>
      <c r="O216" s="144"/>
      <c r="P216" s="14"/>
      <c r="Q216" s="14"/>
      <c r="R216" s="14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53"/>
      <c r="AE216" s="145"/>
      <c r="AF216" s="145"/>
      <c r="AG216" s="144"/>
      <c r="AH216" s="144"/>
      <c r="AI216" s="144"/>
      <c r="AJ216" s="158"/>
      <c r="AK216" s="144"/>
      <c r="AL216" s="140"/>
      <c r="AM216" s="23" t="str">
        <f t="shared" si="24"/>
        <v>Ekonomska škola Mije Mirkovića Rijeka</v>
      </c>
      <c r="AN216" s="23" t="str">
        <f t="shared" si="25"/>
        <v>Primorsko-goranska</v>
      </c>
      <c r="AO216" s="23" t="str">
        <f t="shared" si="26"/>
        <v>Rijeka</v>
      </c>
      <c r="AP216" s="23" t="str">
        <f t="shared" si="27"/>
        <v>državna</v>
      </c>
      <c r="AQ216" s="23" t="str">
        <f t="shared" si="28"/>
        <v>strukovna</v>
      </c>
      <c r="AR216" s="1" t="str">
        <f t="shared" si="29"/>
        <v>08-071-505</v>
      </c>
      <c r="AT216" s="51" t="str">
        <f t="shared" si="30"/>
        <v>Ekonomska škola Mije Mirkovića Rijeka</v>
      </c>
      <c r="AU216" s="51" t="str">
        <f t="shared" si="31"/>
        <v>Primorsko-goranska</v>
      </c>
      <c r="AV216" s="51" t="str">
        <f t="shared" si="32"/>
        <v>Rijeka</v>
      </c>
      <c r="AW216" s="51" t="str">
        <f t="shared" si="33"/>
        <v>državna</v>
      </c>
      <c r="AX216" s="51" t="str">
        <f t="shared" si="34"/>
        <v>strukovna</v>
      </c>
      <c r="AY216" s="51" t="str">
        <f t="shared" si="35"/>
        <v>08-071-505</v>
      </c>
    </row>
    <row r="217" spans="1:77" s="3" customFormat="1" ht="13.5" x14ac:dyDescent="0.25">
      <c r="A217" s="153"/>
      <c r="B217" s="153"/>
      <c r="C217" s="151"/>
      <c r="D217" s="151"/>
      <c r="E217" s="156"/>
      <c r="F217" s="149"/>
      <c r="G217" s="14" t="s">
        <v>380</v>
      </c>
      <c r="H217" s="14"/>
      <c r="I217" s="14"/>
      <c r="J217" s="14"/>
      <c r="K217" s="14" t="s">
        <v>239</v>
      </c>
      <c r="L217" s="14">
        <v>27</v>
      </c>
      <c r="M217" s="14">
        <v>14</v>
      </c>
      <c r="N217" s="14">
        <v>2</v>
      </c>
      <c r="O217" s="144"/>
      <c r="P217" s="14"/>
      <c r="Q217" s="14"/>
      <c r="R217" s="14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53"/>
      <c r="AE217" s="145"/>
      <c r="AF217" s="145"/>
      <c r="AG217" s="144"/>
      <c r="AH217" s="144"/>
      <c r="AI217" s="144"/>
      <c r="AJ217" s="158"/>
      <c r="AK217" s="144"/>
      <c r="AL217" s="140"/>
      <c r="AM217" s="23" t="str">
        <f t="shared" si="24"/>
        <v>Ekonomska škola Mije Mirkovića Rijeka</v>
      </c>
      <c r="AN217" s="23" t="str">
        <f t="shared" si="25"/>
        <v>Primorsko-goranska</v>
      </c>
      <c r="AO217" s="23" t="str">
        <f t="shared" si="26"/>
        <v>Rijeka</v>
      </c>
      <c r="AP217" s="23" t="str">
        <f t="shared" si="27"/>
        <v>državna</v>
      </c>
      <c r="AQ217" s="23" t="str">
        <f t="shared" si="28"/>
        <v>strukovna</v>
      </c>
      <c r="AR217" s="1" t="str">
        <f t="shared" si="29"/>
        <v>08-071-505</v>
      </c>
      <c r="AT217" s="51" t="str">
        <f t="shared" si="30"/>
        <v>Ekonomska škola Mije Mirkovića Rijeka</v>
      </c>
      <c r="AU217" s="51" t="str">
        <f t="shared" si="31"/>
        <v>Primorsko-goranska</v>
      </c>
      <c r="AV217" s="51" t="str">
        <f t="shared" si="32"/>
        <v>Rijeka</v>
      </c>
      <c r="AW217" s="51" t="str">
        <f t="shared" si="33"/>
        <v>državna</v>
      </c>
      <c r="AX217" s="51" t="str">
        <f t="shared" si="34"/>
        <v>strukovna</v>
      </c>
      <c r="AY217" s="51" t="str">
        <f t="shared" si="35"/>
        <v>08-071-505</v>
      </c>
    </row>
    <row r="218" spans="1:77" s="3" customFormat="1" ht="13.5" x14ac:dyDescent="0.25">
      <c r="A218" s="153"/>
      <c r="B218" s="153"/>
      <c r="C218" s="151"/>
      <c r="D218" s="151"/>
      <c r="E218" s="156"/>
      <c r="F218" s="149"/>
      <c r="G218" s="14" t="s">
        <v>380</v>
      </c>
      <c r="H218" s="14"/>
      <c r="I218" s="14"/>
      <c r="J218" s="14"/>
      <c r="K218" s="14" t="s">
        <v>256</v>
      </c>
      <c r="L218" s="14">
        <v>6</v>
      </c>
      <c r="M218" s="14"/>
      <c r="N218" s="14">
        <v>3</v>
      </c>
      <c r="O218" s="144"/>
      <c r="P218" s="14"/>
      <c r="Q218" s="14"/>
      <c r="R218" s="14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53"/>
      <c r="AE218" s="145"/>
      <c r="AF218" s="145"/>
      <c r="AG218" s="144"/>
      <c r="AH218" s="144"/>
      <c r="AI218" s="144"/>
      <c r="AJ218" s="158"/>
      <c r="AK218" s="144"/>
      <c r="AL218" s="140"/>
      <c r="AM218" s="23" t="str">
        <f t="shared" si="24"/>
        <v>Ekonomska škola Mije Mirkovića Rijeka</v>
      </c>
      <c r="AN218" s="23" t="str">
        <f t="shared" si="25"/>
        <v>Primorsko-goranska</v>
      </c>
      <c r="AO218" s="23" t="str">
        <f t="shared" si="26"/>
        <v>Rijeka</v>
      </c>
      <c r="AP218" s="23" t="str">
        <f t="shared" si="27"/>
        <v>državna</v>
      </c>
      <c r="AQ218" s="23" t="str">
        <f t="shared" si="28"/>
        <v>strukovna</v>
      </c>
      <c r="AR218" s="1" t="str">
        <f t="shared" si="29"/>
        <v>08-071-505</v>
      </c>
      <c r="AT218" s="51" t="str">
        <f t="shared" si="30"/>
        <v>Ekonomska škola Mije Mirkovića Rijeka</v>
      </c>
      <c r="AU218" s="51" t="str">
        <f t="shared" si="31"/>
        <v>Primorsko-goranska</v>
      </c>
      <c r="AV218" s="51" t="str">
        <f t="shared" si="32"/>
        <v>Rijeka</v>
      </c>
      <c r="AW218" s="51" t="str">
        <f t="shared" si="33"/>
        <v>državna</v>
      </c>
      <c r="AX218" s="51" t="str">
        <f t="shared" si="34"/>
        <v>strukovna</v>
      </c>
      <c r="AY218" s="51" t="str">
        <f t="shared" si="35"/>
        <v>08-071-505</v>
      </c>
    </row>
    <row r="219" spans="1:77" s="3" customFormat="1" ht="13.5" x14ac:dyDescent="0.25">
      <c r="A219" s="153"/>
      <c r="B219" s="153"/>
      <c r="C219" s="151"/>
      <c r="D219" s="151"/>
      <c r="E219" s="156"/>
      <c r="F219" s="149"/>
      <c r="G219" s="14" t="s">
        <v>380</v>
      </c>
      <c r="H219" s="14"/>
      <c r="I219" s="14"/>
      <c r="J219" s="14"/>
      <c r="K219" s="14" t="s">
        <v>234</v>
      </c>
      <c r="L219" s="14">
        <v>28</v>
      </c>
      <c r="M219" s="14">
        <v>14</v>
      </c>
      <c r="N219" s="14">
        <v>2</v>
      </c>
      <c r="O219" s="144"/>
      <c r="P219" s="14"/>
      <c r="Q219" s="14"/>
      <c r="R219" s="14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53"/>
      <c r="AE219" s="145"/>
      <c r="AF219" s="145"/>
      <c r="AG219" s="144"/>
      <c r="AH219" s="144"/>
      <c r="AI219" s="144"/>
      <c r="AJ219" s="158"/>
      <c r="AK219" s="144"/>
      <c r="AL219" s="140"/>
      <c r="AM219" s="23" t="str">
        <f t="shared" si="24"/>
        <v>Ekonomska škola Mije Mirkovića Rijeka</v>
      </c>
      <c r="AN219" s="23" t="str">
        <f t="shared" si="25"/>
        <v>Primorsko-goranska</v>
      </c>
      <c r="AO219" s="23" t="str">
        <f t="shared" si="26"/>
        <v>Rijeka</v>
      </c>
      <c r="AP219" s="23" t="str">
        <f t="shared" si="27"/>
        <v>državna</v>
      </c>
      <c r="AQ219" s="23" t="str">
        <f t="shared" si="28"/>
        <v>strukovna</v>
      </c>
      <c r="AR219" s="1" t="str">
        <f t="shared" si="29"/>
        <v>08-071-505</v>
      </c>
      <c r="AT219" s="51" t="str">
        <f t="shared" si="30"/>
        <v>Ekonomska škola Mije Mirkovića Rijeka</v>
      </c>
      <c r="AU219" s="51" t="str">
        <f t="shared" si="31"/>
        <v>Primorsko-goranska</v>
      </c>
      <c r="AV219" s="51" t="str">
        <f t="shared" si="32"/>
        <v>Rijeka</v>
      </c>
      <c r="AW219" s="51" t="str">
        <f t="shared" si="33"/>
        <v>državna</v>
      </c>
      <c r="AX219" s="51" t="str">
        <f t="shared" si="34"/>
        <v>strukovna</v>
      </c>
      <c r="AY219" s="51" t="str">
        <f t="shared" si="35"/>
        <v>08-071-505</v>
      </c>
    </row>
    <row r="220" spans="1:77" s="3" customFormat="1" ht="13.5" x14ac:dyDescent="0.25">
      <c r="A220" s="153"/>
      <c r="B220" s="153"/>
      <c r="C220" s="151"/>
      <c r="D220" s="151"/>
      <c r="E220" s="156"/>
      <c r="F220" s="149"/>
      <c r="G220" s="14" t="s">
        <v>380</v>
      </c>
      <c r="H220" s="14"/>
      <c r="I220" s="14"/>
      <c r="J220" s="14"/>
      <c r="K220" s="14" t="s">
        <v>240</v>
      </c>
      <c r="L220" s="14">
        <v>27</v>
      </c>
      <c r="M220" s="14">
        <v>14</v>
      </c>
      <c r="N220" s="14">
        <v>2</v>
      </c>
      <c r="O220" s="144"/>
      <c r="P220" s="14"/>
      <c r="Q220" s="14"/>
      <c r="R220" s="14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53"/>
      <c r="AE220" s="145"/>
      <c r="AF220" s="145"/>
      <c r="AG220" s="144"/>
      <c r="AH220" s="144"/>
      <c r="AI220" s="144"/>
      <c r="AJ220" s="158"/>
      <c r="AK220" s="144"/>
      <c r="AL220" s="140"/>
      <c r="AM220" s="23"/>
      <c r="AN220" s="23"/>
      <c r="AO220" s="23"/>
      <c r="AP220" s="23"/>
      <c r="AQ220" s="23"/>
      <c r="AR220" s="1"/>
      <c r="AT220" s="51"/>
      <c r="AU220" s="51"/>
      <c r="AV220" s="51"/>
      <c r="AW220" s="51"/>
      <c r="AX220" s="51"/>
      <c r="AY220" s="51"/>
    </row>
    <row r="221" spans="1:77" s="3" customFormat="1" ht="13.5" x14ac:dyDescent="0.25">
      <c r="A221" s="153"/>
      <c r="B221" s="153"/>
      <c r="C221" s="151"/>
      <c r="D221" s="151"/>
      <c r="E221" s="156"/>
      <c r="F221" s="149"/>
      <c r="G221" s="14" t="s">
        <v>380</v>
      </c>
      <c r="H221" s="14"/>
      <c r="I221" s="14"/>
      <c r="J221" s="14"/>
      <c r="K221" s="14" t="s">
        <v>241</v>
      </c>
      <c r="L221" s="14">
        <v>29</v>
      </c>
      <c r="M221" s="14">
        <v>15</v>
      </c>
      <c r="N221" s="14">
        <v>2</v>
      </c>
      <c r="O221" s="144"/>
      <c r="P221" s="14"/>
      <c r="Q221" s="14"/>
      <c r="R221" s="14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53"/>
      <c r="AE221" s="145"/>
      <c r="AF221" s="145"/>
      <c r="AG221" s="144"/>
      <c r="AH221" s="144"/>
      <c r="AI221" s="144"/>
      <c r="AJ221" s="158"/>
      <c r="AK221" s="144"/>
      <c r="AL221" s="140"/>
      <c r="AM221" s="23"/>
      <c r="AN221" s="23"/>
      <c r="AO221" s="23"/>
      <c r="AP221" s="23"/>
      <c r="AQ221" s="23"/>
      <c r="AR221" s="1"/>
      <c r="AT221" s="51"/>
      <c r="AU221" s="51"/>
      <c r="AV221" s="51"/>
      <c r="AW221" s="51"/>
      <c r="AX221" s="51"/>
      <c r="AY221" s="51"/>
    </row>
    <row r="222" spans="1:77" s="3" customFormat="1" ht="13.5" x14ac:dyDescent="0.25">
      <c r="A222" s="160"/>
      <c r="B222" s="160"/>
      <c r="C222" s="151"/>
      <c r="D222" s="151"/>
      <c r="E222" s="156"/>
      <c r="F222" s="161"/>
      <c r="G222" s="14" t="s">
        <v>380</v>
      </c>
      <c r="H222" s="14"/>
      <c r="I222" s="14"/>
      <c r="J222" s="14"/>
      <c r="K222" s="14" t="s">
        <v>242</v>
      </c>
      <c r="L222" s="14">
        <v>23</v>
      </c>
      <c r="M222" s="14">
        <v>12</v>
      </c>
      <c r="N222" s="14">
        <v>3</v>
      </c>
      <c r="O222" s="144"/>
      <c r="P222" s="14"/>
      <c r="Q222" s="14"/>
      <c r="R222" s="14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60"/>
      <c r="AE222" s="145"/>
      <c r="AF222" s="145"/>
      <c r="AG222" s="144"/>
      <c r="AH222" s="144"/>
      <c r="AI222" s="144"/>
      <c r="AJ222" s="162"/>
      <c r="AK222" s="144"/>
      <c r="AL222" s="140"/>
      <c r="AM222" s="23" t="str">
        <f t="shared" si="24"/>
        <v>Ekonomska škola Mije Mirkovića Rijeka</v>
      </c>
      <c r="AN222" s="23" t="str">
        <f t="shared" si="25"/>
        <v>Primorsko-goranska</v>
      </c>
      <c r="AO222" s="23" t="str">
        <f t="shared" si="26"/>
        <v>Rijeka</v>
      </c>
      <c r="AP222" s="23" t="str">
        <f t="shared" si="27"/>
        <v>državna</v>
      </c>
      <c r="AQ222" s="23" t="str">
        <f t="shared" si="28"/>
        <v>strukovna</v>
      </c>
      <c r="AR222" s="1" t="str">
        <f t="shared" si="29"/>
        <v>08-071-505</v>
      </c>
      <c r="AT222" s="51" t="str">
        <f t="shared" si="30"/>
        <v>Ekonomska škola Mije Mirkovića Rijeka</v>
      </c>
      <c r="AU222" s="51" t="str">
        <f t="shared" si="31"/>
        <v>Primorsko-goranska</v>
      </c>
      <c r="AV222" s="51" t="str">
        <f t="shared" si="32"/>
        <v>Rijeka</v>
      </c>
      <c r="AW222" s="51" t="str">
        <f t="shared" si="33"/>
        <v>državna</v>
      </c>
      <c r="AX222" s="51" t="str">
        <f t="shared" si="34"/>
        <v>strukovna</v>
      </c>
      <c r="AY222" s="51" t="str">
        <f t="shared" si="35"/>
        <v>08-071-505</v>
      </c>
    </row>
    <row r="223" spans="1:77" s="3" customFormat="1" ht="13.5" x14ac:dyDescent="0.25">
      <c r="A223" s="152" t="s">
        <v>279</v>
      </c>
      <c r="B223" s="152" t="s">
        <v>318</v>
      </c>
      <c r="C223" s="151" t="s">
        <v>16</v>
      </c>
      <c r="D223" s="151">
        <v>1</v>
      </c>
      <c r="E223" s="156">
        <v>20</v>
      </c>
      <c r="F223" s="148" t="s">
        <v>147</v>
      </c>
      <c r="G223" s="14" t="s">
        <v>420</v>
      </c>
      <c r="H223" s="14"/>
      <c r="I223" s="14"/>
      <c r="J223" s="14"/>
      <c r="K223" s="14" t="s">
        <v>247</v>
      </c>
      <c r="L223" s="14">
        <v>4</v>
      </c>
      <c r="M223" s="14"/>
      <c r="N223" s="14">
        <v>2</v>
      </c>
      <c r="O223" s="144">
        <f>SUM(N223:N226)</f>
        <v>6</v>
      </c>
      <c r="P223" s="14"/>
      <c r="Q223" s="14"/>
      <c r="R223" s="14"/>
      <c r="S223" s="145"/>
      <c r="T223" s="145"/>
      <c r="U223" s="145"/>
      <c r="V223" s="145"/>
      <c r="W223" s="145"/>
      <c r="X223" s="145">
        <v>12</v>
      </c>
      <c r="Y223" s="145"/>
      <c r="Z223" s="145"/>
      <c r="AA223" s="145"/>
      <c r="AB223" s="145"/>
      <c r="AC223" s="145"/>
      <c r="AD223" s="152"/>
      <c r="AE223" s="145"/>
      <c r="AF223" s="145"/>
      <c r="AG223" s="144">
        <f>SUM(P223:AF226)</f>
        <v>14</v>
      </c>
      <c r="AH223" s="144">
        <f>SUM(AG223,O223)</f>
        <v>20</v>
      </c>
      <c r="AI223" s="144">
        <f>SUM(AH223-E223)</f>
        <v>0</v>
      </c>
      <c r="AJ223" s="157">
        <v>20</v>
      </c>
      <c r="AK223" s="144">
        <f>SUM(AH223,AJ223)-AI223</f>
        <v>40</v>
      </c>
      <c r="AL223" s="140"/>
      <c r="AM223" s="23" t="str">
        <f t="shared" si="24"/>
        <v>Ekonomska škola Mije Mirkovića Rijeka</v>
      </c>
      <c r="AN223" s="23" t="str">
        <f t="shared" si="25"/>
        <v>Primorsko-goranska</v>
      </c>
      <c r="AO223" s="23" t="str">
        <f t="shared" si="26"/>
        <v>Rijeka</v>
      </c>
      <c r="AP223" s="23" t="str">
        <f t="shared" si="27"/>
        <v>državna</v>
      </c>
      <c r="AQ223" s="23" t="str">
        <f t="shared" si="28"/>
        <v>strukovna</v>
      </c>
      <c r="AR223" s="1" t="str">
        <f t="shared" si="29"/>
        <v>08-071-505</v>
      </c>
      <c r="AT223" s="51" t="str">
        <f t="shared" si="30"/>
        <v>Ekonomska škola Mije Mirkovića Rijeka</v>
      </c>
      <c r="AU223" s="51" t="str">
        <f t="shared" si="31"/>
        <v>Primorsko-goranska</v>
      </c>
      <c r="AV223" s="51" t="str">
        <f t="shared" si="32"/>
        <v>Rijeka</v>
      </c>
      <c r="AW223" s="51" t="str">
        <f t="shared" si="33"/>
        <v>državna</v>
      </c>
      <c r="AX223" s="51" t="str">
        <f t="shared" si="34"/>
        <v>strukovna</v>
      </c>
      <c r="AY223" s="51" t="str">
        <f t="shared" si="35"/>
        <v>08-071-505</v>
      </c>
      <c r="BY223" s="7"/>
    </row>
    <row r="224" spans="1:77" s="3" customFormat="1" ht="13.5" x14ac:dyDescent="0.25">
      <c r="A224" s="153"/>
      <c r="B224" s="153"/>
      <c r="C224" s="151"/>
      <c r="D224" s="151"/>
      <c r="E224" s="156"/>
      <c r="F224" s="149"/>
      <c r="G224" s="14" t="s">
        <v>420</v>
      </c>
      <c r="H224" s="14"/>
      <c r="I224" s="14"/>
      <c r="J224" s="14"/>
      <c r="K224" s="14" t="s">
        <v>240</v>
      </c>
      <c r="L224" s="14">
        <v>27</v>
      </c>
      <c r="M224" s="14"/>
      <c r="N224" s="14">
        <v>2</v>
      </c>
      <c r="O224" s="144"/>
      <c r="P224" s="14"/>
      <c r="Q224" s="14"/>
      <c r="R224" s="14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53"/>
      <c r="AE224" s="145"/>
      <c r="AF224" s="145"/>
      <c r="AG224" s="144"/>
      <c r="AH224" s="144"/>
      <c r="AI224" s="144"/>
      <c r="AJ224" s="158"/>
      <c r="AK224" s="144"/>
      <c r="AL224" s="140"/>
      <c r="AM224" s="23" t="str">
        <f t="shared" ref="AM224:AM297" si="36">NazivSkole</f>
        <v>Ekonomska škola Mije Mirkovića Rijeka</v>
      </c>
      <c r="AN224" s="23" t="str">
        <f t="shared" ref="AN224:AN297" si="37">Zupanija</f>
        <v>Primorsko-goranska</v>
      </c>
      <c r="AO224" s="23" t="str">
        <f t="shared" ref="AO224:AO297" si="38">GradMjesto</f>
        <v>Rijeka</v>
      </c>
      <c r="AP224" s="23" t="str">
        <f t="shared" ref="AP224:AP297" si="39">Osnivac</f>
        <v>državna</v>
      </c>
      <c r="AQ224" s="23" t="str">
        <f t="shared" ref="AQ224:AQ297" si="40">VrstaSkole</f>
        <v>strukovna</v>
      </c>
      <c r="AR224" s="1" t="str">
        <f t="shared" ref="AR224:AR297" si="41">SifraSkole</f>
        <v>08-071-505</v>
      </c>
      <c r="AT224" s="51" t="str">
        <f t="shared" ref="AT224:AT297" si="42">NazivSkole</f>
        <v>Ekonomska škola Mije Mirkovića Rijeka</v>
      </c>
      <c r="AU224" s="51" t="str">
        <f t="shared" ref="AU224:AU297" si="43">Zupanija</f>
        <v>Primorsko-goranska</v>
      </c>
      <c r="AV224" s="51" t="str">
        <f t="shared" ref="AV224:AV297" si="44">GradMjesto</f>
        <v>Rijeka</v>
      </c>
      <c r="AW224" s="51" t="str">
        <f t="shared" ref="AW224:AW297" si="45">Osnivac</f>
        <v>državna</v>
      </c>
      <c r="AX224" s="51" t="str">
        <f t="shared" ref="AX224:AX297" si="46">VrstaSkole</f>
        <v>strukovna</v>
      </c>
      <c r="AY224" s="51" t="str">
        <f t="shared" ref="AY224:AY297" si="47">SifraSkole</f>
        <v>08-071-505</v>
      </c>
    </row>
    <row r="225" spans="1:77" s="3" customFormat="1" ht="27" x14ac:dyDescent="0.25">
      <c r="A225" s="153"/>
      <c r="B225" s="153"/>
      <c r="C225" s="151"/>
      <c r="D225" s="151"/>
      <c r="E225" s="156"/>
      <c r="F225" s="149"/>
      <c r="G225" s="14" t="s">
        <v>420</v>
      </c>
      <c r="H225" s="14"/>
      <c r="I225" s="14"/>
      <c r="J225" s="14"/>
      <c r="K225" s="14" t="s">
        <v>413</v>
      </c>
      <c r="L225" s="14">
        <v>31</v>
      </c>
      <c r="M225" s="14"/>
      <c r="N225" s="14">
        <v>2</v>
      </c>
      <c r="O225" s="144"/>
      <c r="P225" s="14"/>
      <c r="Q225" s="14"/>
      <c r="R225" s="14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53"/>
      <c r="AE225" s="145"/>
      <c r="AF225" s="145"/>
      <c r="AG225" s="144"/>
      <c r="AH225" s="144"/>
      <c r="AI225" s="144"/>
      <c r="AJ225" s="158"/>
      <c r="AK225" s="144"/>
      <c r="AL225" s="140"/>
      <c r="AM225" s="23"/>
      <c r="AN225" s="23"/>
      <c r="AO225" s="23"/>
      <c r="AP225" s="23"/>
      <c r="AQ225" s="23"/>
      <c r="AR225" s="1"/>
      <c r="AT225" s="51"/>
      <c r="AU225" s="51"/>
      <c r="AV225" s="51"/>
      <c r="AW225" s="51"/>
      <c r="AX225" s="51"/>
      <c r="AY225" s="51"/>
    </row>
    <row r="226" spans="1:77" s="3" customFormat="1" ht="13.5" x14ac:dyDescent="0.25">
      <c r="A226" s="153"/>
      <c r="B226" s="153"/>
      <c r="C226" s="151"/>
      <c r="D226" s="151"/>
      <c r="E226" s="156"/>
      <c r="F226" s="149"/>
      <c r="G226" s="14" t="s">
        <v>402</v>
      </c>
      <c r="H226" s="14"/>
      <c r="I226" s="14"/>
      <c r="J226" s="14"/>
      <c r="K226" s="14" t="s">
        <v>240</v>
      </c>
      <c r="L226" s="14">
        <v>27</v>
      </c>
      <c r="M226" s="14"/>
      <c r="N226" s="14"/>
      <c r="O226" s="144"/>
      <c r="P226" s="14"/>
      <c r="Q226" s="14"/>
      <c r="R226" s="14">
        <v>2</v>
      </c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53"/>
      <c r="AE226" s="145"/>
      <c r="AF226" s="145"/>
      <c r="AG226" s="144"/>
      <c r="AH226" s="144"/>
      <c r="AI226" s="144"/>
      <c r="AJ226" s="158"/>
      <c r="AK226" s="144"/>
      <c r="AL226" s="140"/>
      <c r="AM226" s="23" t="str">
        <f t="shared" si="36"/>
        <v>Ekonomska škola Mije Mirkovića Rijeka</v>
      </c>
      <c r="AN226" s="23" t="str">
        <f t="shared" si="37"/>
        <v>Primorsko-goranska</v>
      </c>
      <c r="AO226" s="23" t="str">
        <f t="shared" si="38"/>
        <v>Rijeka</v>
      </c>
      <c r="AP226" s="23" t="str">
        <f t="shared" si="39"/>
        <v>državna</v>
      </c>
      <c r="AQ226" s="23" t="str">
        <f t="shared" si="40"/>
        <v>strukovna</v>
      </c>
      <c r="AR226" s="1" t="str">
        <f t="shared" si="41"/>
        <v>08-071-505</v>
      </c>
      <c r="AT226" s="51" t="str">
        <f t="shared" si="42"/>
        <v>Ekonomska škola Mije Mirkovića Rijeka</v>
      </c>
      <c r="AU226" s="51" t="str">
        <f t="shared" si="43"/>
        <v>Primorsko-goranska</v>
      </c>
      <c r="AV226" s="51" t="str">
        <f t="shared" si="44"/>
        <v>Rijeka</v>
      </c>
      <c r="AW226" s="51" t="str">
        <f t="shared" si="45"/>
        <v>državna</v>
      </c>
      <c r="AX226" s="51" t="str">
        <f t="shared" si="46"/>
        <v>strukovna</v>
      </c>
      <c r="AY226" s="51" t="str">
        <f t="shared" si="47"/>
        <v>08-071-505</v>
      </c>
    </row>
    <row r="227" spans="1:77" s="3" customFormat="1" ht="13.5" x14ac:dyDescent="0.25">
      <c r="A227" s="152" t="s">
        <v>280</v>
      </c>
      <c r="B227" s="152" t="s">
        <v>327</v>
      </c>
      <c r="C227" s="151" t="s">
        <v>16</v>
      </c>
      <c r="D227" s="151">
        <v>1</v>
      </c>
      <c r="E227" s="156">
        <v>20</v>
      </c>
      <c r="F227" s="148" t="s">
        <v>147</v>
      </c>
      <c r="G227" s="14" t="s">
        <v>375</v>
      </c>
      <c r="H227" s="14"/>
      <c r="I227" s="14"/>
      <c r="J227" s="14"/>
      <c r="K227" s="14" t="s">
        <v>225</v>
      </c>
      <c r="L227" s="14">
        <v>19</v>
      </c>
      <c r="M227" s="14"/>
      <c r="N227" s="14">
        <v>3</v>
      </c>
      <c r="O227" s="144">
        <f>SUM(N227:N233)</f>
        <v>16</v>
      </c>
      <c r="P227" s="14"/>
      <c r="Q227" s="14"/>
      <c r="R227" s="14"/>
      <c r="S227" s="145"/>
      <c r="T227" s="145"/>
      <c r="U227" s="145"/>
      <c r="V227" s="145"/>
      <c r="W227" s="145"/>
      <c r="X227" s="145"/>
      <c r="Y227" s="145"/>
      <c r="Z227" s="145"/>
      <c r="AA227" s="145">
        <v>2</v>
      </c>
      <c r="AB227" s="145"/>
      <c r="AC227" s="145"/>
      <c r="AD227" s="152"/>
      <c r="AE227" s="145"/>
      <c r="AF227" s="145"/>
      <c r="AG227" s="144">
        <f>SUM(P227:AF233)</f>
        <v>4</v>
      </c>
      <c r="AH227" s="144">
        <f>SUM(AG227,O227)</f>
        <v>20</v>
      </c>
      <c r="AI227" s="144">
        <f>SUM(AH227-E227)</f>
        <v>0</v>
      </c>
      <c r="AJ227" s="157">
        <v>20</v>
      </c>
      <c r="AK227" s="144">
        <f>SUM(AH227,AJ227)-AI227</f>
        <v>40</v>
      </c>
      <c r="AL227" s="140"/>
      <c r="AM227" s="23" t="str">
        <f t="shared" si="36"/>
        <v>Ekonomska škola Mije Mirkovića Rijeka</v>
      </c>
      <c r="AN227" s="23" t="str">
        <f t="shared" si="37"/>
        <v>Primorsko-goranska</v>
      </c>
      <c r="AO227" s="23" t="str">
        <f t="shared" si="38"/>
        <v>Rijeka</v>
      </c>
      <c r="AP227" s="23" t="str">
        <f t="shared" si="39"/>
        <v>državna</v>
      </c>
      <c r="AQ227" s="23" t="str">
        <f t="shared" si="40"/>
        <v>strukovna</v>
      </c>
      <c r="AR227" s="1" t="str">
        <f t="shared" si="41"/>
        <v>08-071-505</v>
      </c>
      <c r="AT227" s="51" t="str">
        <f t="shared" si="42"/>
        <v>Ekonomska škola Mije Mirkovića Rijeka</v>
      </c>
      <c r="AU227" s="51" t="str">
        <f t="shared" si="43"/>
        <v>Primorsko-goranska</v>
      </c>
      <c r="AV227" s="51" t="str">
        <f t="shared" si="44"/>
        <v>Rijeka</v>
      </c>
      <c r="AW227" s="51" t="str">
        <f t="shared" si="45"/>
        <v>državna</v>
      </c>
      <c r="AX227" s="51" t="str">
        <f t="shared" si="46"/>
        <v>strukovna</v>
      </c>
      <c r="AY227" s="51" t="str">
        <f t="shared" si="47"/>
        <v>08-071-505</v>
      </c>
      <c r="BY227" s="7"/>
    </row>
    <row r="228" spans="1:77" s="3" customFormat="1" ht="13.5" x14ac:dyDescent="0.25">
      <c r="A228" s="153"/>
      <c r="B228" s="153"/>
      <c r="C228" s="151"/>
      <c r="D228" s="151"/>
      <c r="E228" s="156"/>
      <c r="F228" s="149"/>
      <c r="G228" s="14" t="s">
        <v>375</v>
      </c>
      <c r="H228" s="14"/>
      <c r="I228" s="14"/>
      <c r="J228" s="14"/>
      <c r="K228" s="14" t="s">
        <v>229</v>
      </c>
      <c r="L228" s="14">
        <v>28</v>
      </c>
      <c r="M228" s="14"/>
      <c r="N228" s="14">
        <v>3</v>
      </c>
      <c r="O228" s="144"/>
      <c r="P228" s="14"/>
      <c r="Q228" s="14"/>
      <c r="R228" s="14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53"/>
      <c r="AE228" s="145"/>
      <c r="AF228" s="145"/>
      <c r="AG228" s="144"/>
      <c r="AH228" s="144"/>
      <c r="AI228" s="144"/>
      <c r="AJ228" s="158"/>
      <c r="AK228" s="144"/>
      <c r="AL228" s="140"/>
      <c r="AM228" s="23"/>
      <c r="AN228" s="23"/>
      <c r="AO228" s="23"/>
      <c r="AP228" s="23"/>
      <c r="AQ228" s="23"/>
      <c r="AR228" s="1"/>
      <c r="AT228" s="51"/>
      <c r="AU228" s="51"/>
      <c r="AV228" s="51"/>
      <c r="AW228" s="51"/>
      <c r="AX228" s="51"/>
      <c r="AY228" s="51"/>
      <c r="BY228" s="7"/>
    </row>
    <row r="229" spans="1:77" s="3" customFormat="1" ht="13.5" x14ac:dyDescent="0.25">
      <c r="A229" s="153"/>
      <c r="B229" s="153"/>
      <c r="C229" s="151"/>
      <c r="D229" s="151"/>
      <c r="E229" s="156"/>
      <c r="F229" s="149"/>
      <c r="G229" s="14" t="s">
        <v>375</v>
      </c>
      <c r="H229" s="14"/>
      <c r="I229" s="14"/>
      <c r="J229" s="14"/>
      <c r="K229" s="14" t="s">
        <v>230</v>
      </c>
      <c r="L229" s="14">
        <v>23</v>
      </c>
      <c r="M229" s="14"/>
      <c r="N229" s="14">
        <v>3</v>
      </c>
      <c r="O229" s="144"/>
      <c r="P229" s="14"/>
      <c r="Q229" s="14"/>
      <c r="R229" s="14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53"/>
      <c r="AE229" s="145"/>
      <c r="AF229" s="145"/>
      <c r="AG229" s="144"/>
      <c r="AH229" s="144"/>
      <c r="AI229" s="144"/>
      <c r="AJ229" s="158"/>
      <c r="AK229" s="144"/>
      <c r="AL229" s="140"/>
      <c r="AM229" s="23"/>
      <c r="AN229" s="23"/>
      <c r="AO229" s="23"/>
      <c r="AP229" s="23"/>
      <c r="AQ229" s="23"/>
      <c r="AR229" s="1"/>
      <c r="AT229" s="51"/>
      <c r="AU229" s="51"/>
      <c r="AV229" s="51"/>
      <c r="AW229" s="51"/>
      <c r="AX229" s="51"/>
      <c r="AY229" s="51"/>
      <c r="BY229" s="7"/>
    </row>
    <row r="230" spans="1:77" s="3" customFormat="1" ht="13.5" x14ac:dyDescent="0.25">
      <c r="A230" s="153"/>
      <c r="B230" s="153"/>
      <c r="C230" s="151"/>
      <c r="D230" s="151"/>
      <c r="E230" s="156"/>
      <c r="F230" s="149"/>
      <c r="G230" s="14" t="s">
        <v>375</v>
      </c>
      <c r="H230" s="14"/>
      <c r="I230" s="14"/>
      <c r="J230" s="14"/>
      <c r="K230" s="14" t="s">
        <v>232</v>
      </c>
      <c r="L230" s="14">
        <v>25</v>
      </c>
      <c r="M230" s="14"/>
      <c r="N230" s="14">
        <v>2</v>
      </c>
      <c r="O230" s="144"/>
      <c r="P230" s="14"/>
      <c r="Q230" s="14"/>
      <c r="R230" s="14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53"/>
      <c r="AE230" s="145"/>
      <c r="AF230" s="145"/>
      <c r="AG230" s="144"/>
      <c r="AH230" s="144"/>
      <c r="AI230" s="144"/>
      <c r="AJ230" s="158"/>
      <c r="AK230" s="144"/>
      <c r="AL230" s="140"/>
      <c r="AM230" s="23" t="str">
        <f t="shared" si="36"/>
        <v>Ekonomska škola Mije Mirkovića Rijeka</v>
      </c>
      <c r="AN230" s="23" t="str">
        <f t="shared" si="37"/>
        <v>Primorsko-goranska</v>
      </c>
      <c r="AO230" s="23" t="str">
        <f t="shared" si="38"/>
        <v>Rijeka</v>
      </c>
      <c r="AP230" s="23" t="str">
        <f t="shared" si="39"/>
        <v>državna</v>
      </c>
      <c r="AQ230" s="23" t="str">
        <f t="shared" si="40"/>
        <v>strukovna</v>
      </c>
      <c r="AR230" s="1" t="str">
        <f t="shared" si="41"/>
        <v>08-071-505</v>
      </c>
      <c r="AT230" s="51" t="str">
        <f t="shared" si="42"/>
        <v>Ekonomska škola Mije Mirkovića Rijeka</v>
      </c>
      <c r="AU230" s="51" t="str">
        <f t="shared" si="43"/>
        <v>Primorsko-goranska</v>
      </c>
      <c r="AV230" s="51" t="str">
        <f t="shared" si="44"/>
        <v>Rijeka</v>
      </c>
      <c r="AW230" s="51" t="str">
        <f t="shared" si="45"/>
        <v>državna</v>
      </c>
      <c r="AX230" s="51" t="str">
        <f t="shared" si="46"/>
        <v>strukovna</v>
      </c>
      <c r="AY230" s="51" t="str">
        <f t="shared" si="47"/>
        <v>08-071-505</v>
      </c>
    </row>
    <row r="231" spans="1:77" s="3" customFormat="1" ht="13.5" x14ac:dyDescent="0.25">
      <c r="A231" s="153"/>
      <c r="B231" s="153"/>
      <c r="C231" s="151"/>
      <c r="D231" s="151"/>
      <c r="E231" s="156"/>
      <c r="F231" s="149"/>
      <c r="G231" s="14" t="s">
        <v>375</v>
      </c>
      <c r="H231" s="14"/>
      <c r="I231" s="14"/>
      <c r="J231" s="14"/>
      <c r="K231" s="14" t="s">
        <v>219</v>
      </c>
      <c r="L231" s="14">
        <v>30</v>
      </c>
      <c r="M231" s="14"/>
      <c r="N231" s="14">
        <v>3</v>
      </c>
      <c r="O231" s="144"/>
      <c r="P231" s="14"/>
      <c r="Q231" s="14"/>
      <c r="R231" s="14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53"/>
      <c r="AE231" s="145"/>
      <c r="AF231" s="145"/>
      <c r="AG231" s="144"/>
      <c r="AH231" s="144"/>
      <c r="AI231" s="144"/>
      <c r="AJ231" s="158"/>
      <c r="AK231" s="144"/>
      <c r="AL231" s="140"/>
      <c r="AM231" s="23" t="str">
        <f t="shared" si="36"/>
        <v>Ekonomska škola Mije Mirkovića Rijeka</v>
      </c>
      <c r="AN231" s="23" t="str">
        <f t="shared" si="37"/>
        <v>Primorsko-goranska</v>
      </c>
      <c r="AO231" s="23" t="str">
        <f t="shared" si="38"/>
        <v>Rijeka</v>
      </c>
      <c r="AP231" s="23" t="str">
        <f t="shared" si="39"/>
        <v>državna</v>
      </c>
      <c r="AQ231" s="23" t="str">
        <f t="shared" si="40"/>
        <v>strukovna</v>
      </c>
      <c r="AR231" s="1" t="str">
        <f t="shared" si="41"/>
        <v>08-071-505</v>
      </c>
      <c r="AT231" s="51" t="str">
        <f t="shared" si="42"/>
        <v>Ekonomska škola Mije Mirkovića Rijeka</v>
      </c>
      <c r="AU231" s="51" t="str">
        <f t="shared" si="43"/>
        <v>Primorsko-goranska</v>
      </c>
      <c r="AV231" s="51" t="str">
        <f t="shared" si="44"/>
        <v>Rijeka</v>
      </c>
      <c r="AW231" s="51" t="str">
        <f t="shared" si="45"/>
        <v>državna</v>
      </c>
      <c r="AX231" s="51" t="str">
        <f t="shared" si="46"/>
        <v>strukovna</v>
      </c>
      <c r="AY231" s="51" t="str">
        <f t="shared" si="47"/>
        <v>08-071-505</v>
      </c>
    </row>
    <row r="232" spans="1:77" s="3" customFormat="1" ht="13.5" x14ac:dyDescent="0.25">
      <c r="A232" s="153"/>
      <c r="B232" s="153"/>
      <c r="C232" s="151"/>
      <c r="D232" s="151"/>
      <c r="E232" s="156"/>
      <c r="F232" s="149"/>
      <c r="G232" s="14" t="s">
        <v>380</v>
      </c>
      <c r="H232" s="14"/>
      <c r="I232" s="14"/>
      <c r="J232" s="14"/>
      <c r="K232" s="14" t="s">
        <v>239</v>
      </c>
      <c r="L232" s="14">
        <v>27</v>
      </c>
      <c r="M232" s="14"/>
      <c r="N232" s="14">
        <v>2</v>
      </c>
      <c r="O232" s="144"/>
      <c r="P232" s="14"/>
      <c r="Q232" s="14"/>
      <c r="R232" s="14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53"/>
      <c r="AE232" s="145"/>
      <c r="AF232" s="145"/>
      <c r="AG232" s="144"/>
      <c r="AH232" s="144"/>
      <c r="AI232" s="144"/>
      <c r="AJ232" s="158"/>
      <c r="AK232" s="144"/>
      <c r="AL232" s="140"/>
      <c r="AM232" s="23" t="str">
        <f t="shared" si="36"/>
        <v>Ekonomska škola Mije Mirkovića Rijeka</v>
      </c>
      <c r="AN232" s="23" t="str">
        <f t="shared" si="37"/>
        <v>Primorsko-goranska</v>
      </c>
      <c r="AO232" s="23" t="str">
        <f t="shared" si="38"/>
        <v>Rijeka</v>
      </c>
      <c r="AP232" s="23" t="str">
        <f t="shared" si="39"/>
        <v>državna</v>
      </c>
      <c r="AQ232" s="23" t="str">
        <f t="shared" si="40"/>
        <v>strukovna</v>
      </c>
      <c r="AR232" s="1" t="str">
        <f t="shared" si="41"/>
        <v>08-071-505</v>
      </c>
      <c r="AT232" s="51" t="str">
        <f t="shared" si="42"/>
        <v>Ekonomska škola Mije Mirkovića Rijeka</v>
      </c>
      <c r="AU232" s="51" t="str">
        <f t="shared" si="43"/>
        <v>Primorsko-goranska</v>
      </c>
      <c r="AV232" s="51" t="str">
        <f t="shared" si="44"/>
        <v>Rijeka</v>
      </c>
      <c r="AW232" s="51" t="str">
        <f t="shared" si="45"/>
        <v>državna</v>
      </c>
      <c r="AX232" s="51" t="str">
        <f t="shared" si="46"/>
        <v>strukovna</v>
      </c>
      <c r="AY232" s="51" t="str">
        <f t="shared" si="47"/>
        <v>08-071-505</v>
      </c>
    </row>
    <row r="233" spans="1:77" s="3" customFormat="1" ht="13.5" x14ac:dyDescent="0.25">
      <c r="A233" s="153"/>
      <c r="B233" s="153"/>
      <c r="C233" s="151"/>
      <c r="D233" s="151"/>
      <c r="E233" s="156"/>
      <c r="F233" s="149"/>
      <c r="G233" s="14" t="s">
        <v>406</v>
      </c>
      <c r="H233" s="14"/>
      <c r="I233" s="14"/>
      <c r="J233" s="14"/>
      <c r="K233" s="14"/>
      <c r="L233" s="14"/>
      <c r="M233" s="14"/>
      <c r="N233" s="14"/>
      <c r="O233" s="144"/>
      <c r="P233" s="14">
        <v>2</v>
      </c>
      <c r="Q233" s="14"/>
      <c r="R233" s="14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53"/>
      <c r="AE233" s="145"/>
      <c r="AF233" s="145"/>
      <c r="AG233" s="144"/>
      <c r="AH233" s="144"/>
      <c r="AI233" s="144"/>
      <c r="AJ233" s="158"/>
      <c r="AK233" s="144"/>
      <c r="AL233" s="140"/>
      <c r="AM233" s="23" t="str">
        <f t="shared" si="36"/>
        <v>Ekonomska škola Mije Mirkovića Rijeka</v>
      </c>
      <c r="AN233" s="23" t="str">
        <f t="shared" si="37"/>
        <v>Primorsko-goranska</v>
      </c>
      <c r="AO233" s="23" t="str">
        <f t="shared" si="38"/>
        <v>Rijeka</v>
      </c>
      <c r="AP233" s="23" t="str">
        <f t="shared" si="39"/>
        <v>državna</v>
      </c>
      <c r="AQ233" s="23" t="str">
        <f t="shared" si="40"/>
        <v>strukovna</v>
      </c>
      <c r="AR233" s="1" t="str">
        <f t="shared" si="41"/>
        <v>08-071-505</v>
      </c>
      <c r="AT233" s="51" t="str">
        <f t="shared" si="42"/>
        <v>Ekonomska škola Mije Mirkovića Rijeka</v>
      </c>
      <c r="AU233" s="51" t="str">
        <f t="shared" si="43"/>
        <v>Primorsko-goranska</v>
      </c>
      <c r="AV233" s="51" t="str">
        <f t="shared" si="44"/>
        <v>Rijeka</v>
      </c>
      <c r="AW233" s="51" t="str">
        <f t="shared" si="45"/>
        <v>državna</v>
      </c>
      <c r="AX233" s="51" t="str">
        <f t="shared" si="46"/>
        <v>strukovna</v>
      </c>
      <c r="AY233" s="51" t="str">
        <f t="shared" si="47"/>
        <v>08-071-505</v>
      </c>
    </row>
    <row r="234" spans="1:77" s="3" customFormat="1" ht="13.5" x14ac:dyDescent="0.25">
      <c r="A234" s="152" t="s">
        <v>281</v>
      </c>
      <c r="B234" s="152" t="s">
        <v>328</v>
      </c>
      <c r="C234" s="151" t="s">
        <v>16</v>
      </c>
      <c r="D234" s="151">
        <v>1</v>
      </c>
      <c r="E234" s="156">
        <v>21</v>
      </c>
      <c r="F234" s="148" t="s">
        <v>147</v>
      </c>
      <c r="G234" s="14" t="s">
        <v>392</v>
      </c>
      <c r="H234" s="14"/>
      <c r="I234" s="14"/>
      <c r="J234" s="14"/>
      <c r="K234" s="14" t="s">
        <v>220</v>
      </c>
      <c r="L234" s="14">
        <v>27</v>
      </c>
      <c r="M234" s="14">
        <v>18</v>
      </c>
      <c r="N234" s="14">
        <v>1</v>
      </c>
      <c r="O234" s="144">
        <f>SUM(N234:N244)</f>
        <v>11</v>
      </c>
      <c r="P234" s="14"/>
      <c r="Q234" s="14"/>
      <c r="R234" s="14"/>
      <c r="S234" s="145"/>
      <c r="T234" s="145"/>
      <c r="U234" s="145"/>
      <c r="V234" s="145"/>
      <c r="W234" s="145">
        <v>10</v>
      </c>
      <c r="X234" s="145"/>
      <c r="Y234" s="145"/>
      <c r="Z234" s="145"/>
      <c r="AA234" s="145"/>
      <c r="AB234" s="145"/>
      <c r="AC234" s="145"/>
      <c r="AD234" s="152"/>
      <c r="AE234" s="145"/>
      <c r="AF234" s="145"/>
      <c r="AG234" s="144">
        <f>SUM(P234:AF244)</f>
        <v>10</v>
      </c>
      <c r="AH234" s="144">
        <f>SUM(AG234,O234)</f>
        <v>21</v>
      </c>
      <c r="AI234" s="144">
        <f>SUM(AH234-E234)</f>
        <v>0</v>
      </c>
      <c r="AJ234" s="157">
        <v>19</v>
      </c>
      <c r="AK234" s="144">
        <f>SUM(AH234,AJ234)-AI234</f>
        <v>40</v>
      </c>
      <c r="AL234" s="140"/>
      <c r="AM234" s="23" t="str">
        <f t="shared" si="36"/>
        <v>Ekonomska škola Mije Mirkovića Rijeka</v>
      </c>
      <c r="AN234" s="23" t="str">
        <f t="shared" si="37"/>
        <v>Primorsko-goranska</v>
      </c>
      <c r="AO234" s="23" t="str">
        <f t="shared" si="38"/>
        <v>Rijeka</v>
      </c>
      <c r="AP234" s="23" t="str">
        <f t="shared" si="39"/>
        <v>državna</v>
      </c>
      <c r="AQ234" s="23" t="str">
        <f t="shared" si="40"/>
        <v>strukovna</v>
      </c>
      <c r="AR234" s="1" t="str">
        <f t="shared" si="41"/>
        <v>08-071-505</v>
      </c>
      <c r="AT234" s="51" t="str">
        <f t="shared" si="42"/>
        <v>Ekonomska škola Mije Mirkovića Rijeka</v>
      </c>
      <c r="AU234" s="51" t="str">
        <f t="shared" si="43"/>
        <v>Primorsko-goranska</v>
      </c>
      <c r="AV234" s="51" t="str">
        <f t="shared" si="44"/>
        <v>Rijeka</v>
      </c>
      <c r="AW234" s="51" t="str">
        <f t="shared" si="45"/>
        <v>državna</v>
      </c>
      <c r="AX234" s="51" t="str">
        <f t="shared" si="46"/>
        <v>strukovna</v>
      </c>
      <c r="AY234" s="51" t="str">
        <f t="shared" si="47"/>
        <v>08-071-505</v>
      </c>
      <c r="BY234" s="7"/>
    </row>
    <row r="235" spans="1:77" s="3" customFormat="1" ht="13.5" x14ac:dyDescent="0.25">
      <c r="A235" s="153"/>
      <c r="B235" s="153"/>
      <c r="C235" s="151"/>
      <c r="D235" s="151"/>
      <c r="E235" s="156"/>
      <c r="F235" s="149"/>
      <c r="G235" s="14" t="s">
        <v>392</v>
      </c>
      <c r="H235" s="14"/>
      <c r="I235" s="14"/>
      <c r="J235" s="14"/>
      <c r="K235" s="14" t="s">
        <v>224</v>
      </c>
      <c r="L235" s="14">
        <v>27</v>
      </c>
      <c r="M235" s="14">
        <v>11</v>
      </c>
      <c r="N235" s="14">
        <v>1</v>
      </c>
      <c r="O235" s="144"/>
      <c r="P235" s="14"/>
      <c r="Q235" s="14"/>
      <c r="R235" s="14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53"/>
      <c r="AE235" s="145"/>
      <c r="AF235" s="145"/>
      <c r="AG235" s="144"/>
      <c r="AH235" s="144"/>
      <c r="AI235" s="144"/>
      <c r="AJ235" s="158"/>
      <c r="AK235" s="144"/>
      <c r="AL235" s="140"/>
      <c r="AM235" s="23" t="str">
        <f t="shared" si="36"/>
        <v>Ekonomska škola Mije Mirkovića Rijeka</v>
      </c>
      <c r="AN235" s="23" t="str">
        <f t="shared" si="37"/>
        <v>Primorsko-goranska</v>
      </c>
      <c r="AO235" s="23" t="str">
        <f t="shared" si="38"/>
        <v>Rijeka</v>
      </c>
      <c r="AP235" s="23" t="str">
        <f t="shared" si="39"/>
        <v>državna</v>
      </c>
      <c r="AQ235" s="23" t="str">
        <f t="shared" si="40"/>
        <v>strukovna</v>
      </c>
      <c r="AR235" s="1" t="str">
        <f t="shared" si="41"/>
        <v>08-071-505</v>
      </c>
      <c r="AT235" s="51" t="str">
        <f t="shared" si="42"/>
        <v>Ekonomska škola Mije Mirkovića Rijeka</v>
      </c>
      <c r="AU235" s="51" t="str">
        <f t="shared" si="43"/>
        <v>Primorsko-goranska</v>
      </c>
      <c r="AV235" s="51" t="str">
        <f t="shared" si="44"/>
        <v>Rijeka</v>
      </c>
      <c r="AW235" s="51" t="str">
        <f t="shared" si="45"/>
        <v>državna</v>
      </c>
      <c r="AX235" s="51" t="str">
        <f t="shared" si="46"/>
        <v>strukovna</v>
      </c>
      <c r="AY235" s="51" t="str">
        <f t="shared" si="47"/>
        <v>08-071-505</v>
      </c>
    </row>
    <row r="236" spans="1:77" s="3" customFormat="1" ht="13.5" x14ac:dyDescent="0.25">
      <c r="A236" s="153"/>
      <c r="B236" s="153"/>
      <c r="C236" s="151"/>
      <c r="D236" s="151"/>
      <c r="E236" s="156"/>
      <c r="F236" s="149"/>
      <c r="G236" s="14" t="s">
        <v>392</v>
      </c>
      <c r="H236" s="14"/>
      <c r="I236" s="14"/>
      <c r="J236" s="14"/>
      <c r="K236" s="14" t="s">
        <v>228</v>
      </c>
      <c r="L236" s="14">
        <v>29</v>
      </c>
      <c r="M236" s="14">
        <v>28</v>
      </c>
      <c r="N236" s="14">
        <v>1</v>
      </c>
      <c r="O236" s="144"/>
      <c r="P236" s="14"/>
      <c r="Q236" s="14"/>
      <c r="R236" s="14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53"/>
      <c r="AE236" s="145"/>
      <c r="AF236" s="145"/>
      <c r="AG236" s="144"/>
      <c r="AH236" s="144"/>
      <c r="AI236" s="144"/>
      <c r="AJ236" s="158"/>
      <c r="AK236" s="144"/>
      <c r="AL236" s="140"/>
      <c r="AM236" s="23" t="str">
        <f t="shared" si="36"/>
        <v>Ekonomska škola Mije Mirkovića Rijeka</v>
      </c>
      <c r="AN236" s="23" t="str">
        <f t="shared" si="37"/>
        <v>Primorsko-goranska</v>
      </c>
      <c r="AO236" s="23" t="str">
        <f t="shared" si="38"/>
        <v>Rijeka</v>
      </c>
      <c r="AP236" s="23" t="str">
        <f t="shared" si="39"/>
        <v>državna</v>
      </c>
      <c r="AQ236" s="23" t="str">
        <f t="shared" si="40"/>
        <v>strukovna</v>
      </c>
      <c r="AR236" s="1" t="str">
        <f t="shared" si="41"/>
        <v>08-071-505</v>
      </c>
      <c r="AT236" s="51" t="str">
        <f t="shared" si="42"/>
        <v>Ekonomska škola Mije Mirkovića Rijeka</v>
      </c>
      <c r="AU236" s="51" t="str">
        <f t="shared" si="43"/>
        <v>Primorsko-goranska</v>
      </c>
      <c r="AV236" s="51" t="str">
        <f t="shared" si="44"/>
        <v>Rijeka</v>
      </c>
      <c r="AW236" s="51" t="str">
        <f t="shared" si="45"/>
        <v>državna</v>
      </c>
      <c r="AX236" s="51" t="str">
        <f t="shared" si="46"/>
        <v>strukovna</v>
      </c>
      <c r="AY236" s="51" t="str">
        <f t="shared" si="47"/>
        <v>08-071-505</v>
      </c>
    </row>
    <row r="237" spans="1:77" s="3" customFormat="1" ht="13.5" x14ac:dyDescent="0.25">
      <c r="A237" s="153"/>
      <c r="B237" s="153"/>
      <c r="C237" s="151"/>
      <c r="D237" s="151"/>
      <c r="E237" s="156"/>
      <c r="F237" s="149"/>
      <c r="G237" s="14" t="s">
        <v>392</v>
      </c>
      <c r="H237" s="14"/>
      <c r="I237" s="14"/>
      <c r="J237" s="14"/>
      <c r="K237" s="14" t="s">
        <v>234</v>
      </c>
      <c r="L237" s="14">
        <v>28</v>
      </c>
      <c r="M237" s="14">
        <v>16</v>
      </c>
      <c r="N237" s="14">
        <v>1</v>
      </c>
      <c r="O237" s="144"/>
      <c r="P237" s="14"/>
      <c r="Q237" s="14"/>
      <c r="R237" s="14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53"/>
      <c r="AE237" s="145"/>
      <c r="AF237" s="145"/>
      <c r="AG237" s="144"/>
      <c r="AH237" s="144"/>
      <c r="AI237" s="144"/>
      <c r="AJ237" s="158"/>
      <c r="AK237" s="144"/>
      <c r="AL237" s="140"/>
      <c r="AM237" s="23" t="str">
        <f t="shared" si="36"/>
        <v>Ekonomska škola Mije Mirkovića Rijeka</v>
      </c>
      <c r="AN237" s="23" t="str">
        <f t="shared" si="37"/>
        <v>Primorsko-goranska</v>
      </c>
      <c r="AO237" s="23" t="str">
        <f t="shared" si="38"/>
        <v>Rijeka</v>
      </c>
      <c r="AP237" s="23" t="str">
        <f t="shared" si="39"/>
        <v>državna</v>
      </c>
      <c r="AQ237" s="23" t="str">
        <f t="shared" si="40"/>
        <v>strukovna</v>
      </c>
      <c r="AR237" s="1" t="str">
        <f t="shared" si="41"/>
        <v>08-071-505</v>
      </c>
      <c r="AT237" s="51" t="str">
        <f t="shared" si="42"/>
        <v>Ekonomska škola Mije Mirkovića Rijeka</v>
      </c>
      <c r="AU237" s="51" t="str">
        <f t="shared" si="43"/>
        <v>Primorsko-goranska</v>
      </c>
      <c r="AV237" s="51" t="str">
        <f t="shared" si="44"/>
        <v>Rijeka</v>
      </c>
      <c r="AW237" s="51" t="str">
        <f t="shared" si="45"/>
        <v>državna</v>
      </c>
      <c r="AX237" s="51" t="str">
        <f t="shared" si="46"/>
        <v>strukovna</v>
      </c>
      <c r="AY237" s="51" t="str">
        <f t="shared" si="47"/>
        <v>08-071-505</v>
      </c>
    </row>
    <row r="238" spans="1:77" s="3" customFormat="1" ht="13.5" x14ac:dyDescent="0.25">
      <c r="A238" s="153"/>
      <c r="B238" s="153"/>
      <c r="C238" s="151"/>
      <c r="D238" s="151"/>
      <c r="E238" s="156"/>
      <c r="F238" s="149"/>
      <c r="G238" s="14" t="s">
        <v>392</v>
      </c>
      <c r="H238" s="14"/>
      <c r="I238" s="14"/>
      <c r="J238" s="14"/>
      <c r="K238" s="14" t="s">
        <v>240</v>
      </c>
      <c r="L238" s="14">
        <v>27</v>
      </c>
      <c r="M238" s="14">
        <v>26</v>
      </c>
      <c r="N238" s="14">
        <v>1</v>
      </c>
      <c r="O238" s="144"/>
      <c r="P238" s="14"/>
      <c r="Q238" s="14"/>
      <c r="R238" s="14"/>
      <c r="S238" s="145"/>
      <c r="T238" s="145"/>
      <c r="U238" s="145"/>
      <c r="V238" s="145"/>
      <c r="W238" s="145"/>
      <c r="X238" s="145"/>
      <c r="Y238" s="145"/>
      <c r="Z238" s="145"/>
      <c r="AA238" s="145"/>
      <c r="AB238" s="145"/>
      <c r="AC238" s="145"/>
      <c r="AD238" s="153"/>
      <c r="AE238" s="145"/>
      <c r="AF238" s="145"/>
      <c r="AG238" s="144"/>
      <c r="AH238" s="144"/>
      <c r="AI238" s="144"/>
      <c r="AJ238" s="158"/>
      <c r="AK238" s="144"/>
      <c r="AL238" s="140"/>
      <c r="AM238" s="23" t="str">
        <f t="shared" si="36"/>
        <v>Ekonomska škola Mije Mirkovića Rijeka</v>
      </c>
      <c r="AN238" s="23" t="str">
        <f t="shared" si="37"/>
        <v>Primorsko-goranska</v>
      </c>
      <c r="AO238" s="23" t="str">
        <f t="shared" si="38"/>
        <v>Rijeka</v>
      </c>
      <c r="AP238" s="23" t="str">
        <f t="shared" si="39"/>
        <v>državna</v>
      </c>
      <c r="AQ238" s="23" t="str">
        <f t="shared" si="40"/>
        <v>strukovna</v>
      </c>
      <c r="AR238" s="1" t="str">
        <f t="shared" si="41"/>
        <v>08-071-505</v>
      </c>
      <c r="AT238" s="51" t="str">
        <f t="shared" si="42"/>
        <v>Ekonomska škola Mije Mirkovića Rijeka</v>
      </c>
      <c r="AU238" s="51" t="str">
        <f t="shared" si="43"/>
        <v>Primorsko-goranska</v>
      </c>
      <c r="AV238" s="51" t="str">
        <f t="shared" si="44"/>
        <v>Rijeka</v>
      </c>
      <c r="AW238" s="51" t="str">
        <f t="shared" si="45"/>
        <v>državna</v>
      </c>
      <c r="AX238" s="51" t="str">
        <f t="shared" si="46"/>
        <v>strukovna</v>
      </c>
      <c r="AY238" s="51" t="str">
        <f t="shared" si="47"/>
        <v>08-071-505</v>
      </c>
    </row>
    <row r="239" spans="1:77" s="3" customFormat="1" ht="13.5" x14ac:dyDescent="0.25">
      <c r="A239" s="153"/>
      <c r="B239" s="153"/>
      <c r="C239" s="151"/>
      <c r="D239" s="151"/>
      <c r="E239" s="156"/>
      <c r="F239" s="149"/>
      <c r="G239" s="14" t="s">
        <v>392</v>
      </c>
      <c r="H239" s="14"/>
      <c r="I239" s="14"/>
      <c r="J239" s="14"/>
      <c r="K239" s="14" t="s">
        <v>241</v>
      </c>
      <c r="L239" s="14">
        <v>29</v>
      </c>
      <c r="M239" s="14">
        <v>13</v>
      </c>
      <c r="N239" s="14">
        <v>1</v>
      </c>
      <c r="O239" s="144"/>
      <c r="P239" s="14"/>
      <c r="Q239" s="14"/>
      <c r="R239" s="14"/>
      <c r="S239" s="145"/>
      <c r="T239" s="145"/>
      <c r="U239" s="145"/>
      <c r="V239" s="145"/>
      <c r="W239" s="145"/>
      <c r="X239" s="145"/>
      <c r="Y239" s="145"/>
      <c r="Z239" s="145"/>
      <c r="AA239" s="145"/>
      <c r="AB239" s="145"/>
      <c r="AC239" s="145"/>
      <c r="AD239" s="153"/>
      <c r="AE239" s="145"/>
      <c r="AF239" s="145"/>
      <c r="AG239" s="144"/>
      <c r="AH239" s="144"/>
      <c r="AI239" s="144"/>
      <c r="AJ239" s="158"/>
      <c r="AK239" s="144"/>
      <c r="AL239" s="140"/>
      <c r="AM239" s="23" t="str">
        <f t="shared" si="36"/>
        <v>Ekonomska škola Mije Mirkovića Rijeka</v>
      </c>
      <c r="AN239" s="23" t="str">
        <f t="shared" si="37"/>
        <v>Primorsko-goranska</v>
      </c>
      <c r="AO239" s="23" t="str">
        <f t="shared" si="38"/>
        <v>Rijeka</v>
      </c>
      <c r="AP239" s="23" t="str">
        <f t="shared" si="39"/>
        <v>državna</v>
      </c>
      <c r="AQ239" s="23" t="str">
        <f t="shared" si="40"/>
        <v>strukovna</v>
      </c>
      <c r="AR239" s="1" t="str">
        <f t="shared" si="41"/>
        <v>08-071-505</v>
      </c>
      <c r="AT239" s="51" t="str">
        <f t="shared" si="42"/>
        <v>Ekonomska škola Mije Mirkovića Rijeka</v>
      </c>
      <c r="AU239" s="51" t="str">
        <f t="shared" si="43"/>
        <v>Primorsko-goranska</v>
      </c>
      <c r="AV239" s="51" t="str">
        <f t="shared" si="44"/>
        <v>Rijeka</v>
      </c>
      <c r="AW239" s="51" t="str">
        <f t="shared" si="45"/>
        <v>državna</v>
      </c>
      <c r="AX239" s="51" t="str">
        <f t="shared" si="46"/>
        <v>strukovna</v>
      </c>
      <c r="AY239" s="51" t="str">
        <f t="shared" si="47"/>
        <v>08-071-505</v>
      </c>
    </row>
    <row r="240" spans="1:77" s="3" customFormat="1" ht="13.5" x14ac:dyDescent="0.25">
      <c r="A240" s="153"/>
      <c r="B240" s="153"/>
      <c r="C240" s="151"/>
      <c r="D240" s="151"/>
      <c r="E240" s="156"/>
      <c r="F240" s="149"/>
      <c r="G240" s="14" t="s">
        <v>392</v>
      </c>
      <c r="H240" s="14"/>
      <c r="I240" s="14"/>
      <c r="J240" s="14"/>
      <c r="K240" s="14" t="s">
        <v>221</v>
      </c>
      <c r="L240" s="14">
        <v>26</v>
      </c>
      <c r="M240" s="14">
        <v>23</v>
      </c>
      <c r="N240" s="14">
        <v>1</v>
      </c>
      <c r="O240" s="144"/>
      <c r="P240" s="14"/>
      <c r="Q240" s="14"/>
      <c r="R240" s="14"/>
      <c r="S240" s="145"/>
      <c r="T240" s="145"/>
      <c r="U240" s="145"/>
      <c r="V240" s="145"/>
      <c r="W240" s="145"/>
      <c r="X240" s="145"/>
      <c r="Y240" s="145"/>
      <c r="Z240" s="145"/>
      <c r="AA240" s="145"/>
      <c r="AB240" s="145"/>
      <c r="AC240" s="145"/>
      <c r="AD240" s="153"/>
      <c r="AE240" s="145"/>
      <c r="AF240" s="145"/>
      <c r="AG240" s="144"/>
      <c r="AH240" s="144"/>
      <c r="AI240" s="144"/>
      <c r="AJ240" s="158"/>
      <c r="AK240" s="144"/>
      <c r="AL240" s="140"/>
      <c r="AM240" s="23" t="str">
        <f t="shared" si="36"/>
        <v>Ekonomska škola Mije Mirkovića Rijeka</v>
      </c>
      <c r="AN240" s="23" t="str">
        <f t="shared" si="37"/>
        <v>Primorsko-goranska</v>
      </c>
      <c r="AO240" s="23" t="str">
        <f t="shared" si="38"/>
        <v>Rijeka</v>
      </c>
      <c r="AP240" s="23" t="str">
        <f t="shared" si="39"/>
        <v>državna</v>
      </c>
      <c r="AQ240" s="23" t="str">
        <f t="shared" si="40"/>
        <v>strukovna</v>
      </c>
      <c r="AR240" s="1" t="str">
        <f t="shared" si="41"/>
        <v>08-071-505</v>
      </c>
      <c r="AT240" s="51" t="str">
        <f t="shared" si="42"/>
        <v>Ekonomska škola Mije Mirkovića Rijeka</v>
      </c>
      <c r="AU240" s="51" t="str">
        <f t="shared" si="43"/>
        <v>Primorsko-goranska</v>
      </c>
      <c r="AV240" s="51" t="str">
        <f t="shared" si="44"/>
        <v>Rijeka</v>
      </c>
      <c r="AW240" s="51" t="str">
        <f t="shared" si="45"/>
        <v>državna</v>
      </c>
      <c r="AX240" s="51" t="str">
        <f t="shared" si="46"/>
        <v>strukovna</v>
      </c>
      <c r="AY240" s="51" t="str">
        <f t="shared" si="47"/>
        <v>08-071-505</v>
      </c>
    </row>
    <row r="241" spans="1:77" s="3" customFormat="1" ht="13.5" x14ac:dyDescent="0.25">
      <c r="A241" s="153"/>
      <c r="B241" s="153"/>
      <c r="C241" s="151"/>
      <c r="D241" s="151"/>
      <c r="E241" s="156"/>
      <c r="F241" s="149"/>
      <c r="G241" s="14" t="s">
        <v>392</v>
      </c>
      <c r="H241" s="14"/>
      <c r="I241" s="14"/>
      <c r="J241" s="14"/>
      <c r="K241" s="14" t="s">
        <v>229</v>
      </c>
      <c r="L241" s="14">
        <v>28</v>
      </c>
      <c r="M241" s="14">
        <v>28</v>
      </c>
      <c r="N241" s="14">
        <v>1</v>
      </c>
      <c r="O241" s="144"/>
      <c r="P241" s="14"/>
      <c r="Q241" s="14"/>
      <c r="R241" s="14"/>
      <c r="S241" s="145"/>
      <c r="T241" s="145"/>
      <c r="U241" s="145"/>
      <c r="V241" s="145"/>
      <c r="W241" s="145"/>
      <c r="X241" s="145"/>
      <c r="Y241" s="145"/>
      <c r="Z241" s="145"/>
      <c r="AA241" s="145"/>
      <c r="AB241" s="145"/>
      <c r="AC241" s="145"/>
      <c r="AD241" s="153"/>
      <c r="AE241" s="145"/>
      <c r="AF241" s="145"/>
      <c r="AG241" s="144"/>
      <c r="AH241" s="144"/>
      <c r="AI241" s="144"/>
      <c r="AJ241" s="158"/>
      <c r="AK241" s="144"/>
      <c r="AL241" s="140"/>
      <c r="AM241" s="23"/>
      <c r="AN241" s="23"/>
      <c r="AO241" s="23"/>
      <c r="AP241" s="23"/>
      <c r="AQ241" s="23"/>
      <c r="AR241" s="1"/>
      <c r="AT241" s="51"/>
      <c r="AU241" s="51"/>
      <c r="AV241" s="51"/>
      <c r="AW241" s="51"/>
      <c r="AX241" s="51"/>
      <c r="AY241" s="51"/>
    </row>
    <row r="242" spans="1:77" s="3" customFormat="1" ht="13.5" x14ac:dyDescent="0.25">
      <c r="A242" s="153"/>
      <c r="B242" s="153"/>
      <c r="C242" s="151"/>
      <c r="D242" s="151"/>
      <c r="E242" s="156"/>
      <c r="F242" s="149"/>
      <c r="G242" s="14" t="s">
        <v>392</v>
      </c>
      <c r="H242" s="14"/>
      <c r="I242" s="14"/>
      <c r="J242" s="14"/>
      <c r="K242" s="14" t="s">
        <v>230</v>
      </c>
      <c r="L242" s="14">
        <v>23</v>
      </c>
      <c r="M242" s="14">
        <v>23</v>
      </c>
      <c r="N242" s="14">
        <v>1</v>
      </c>
      <c r="O242" s="144"/>
      <c r="P242" s="14"/>
      <c r="Q242" s="14"/>
      <c r="R242" s="14"/>
      <c r="S242" s="145"/>
      <c r="T242" s="145"/>
      <c r="U242" s="145"/>
      <c r="V242" s="145"/>
      <c r="W242" s="145"/>
      <c r="X242" s="145"/>
      <c r="Y242" s="145"/>
      <c r="Z242" s="145"/>
      <c r="AA242" s="145"/>
      <c r="AB242" s="145"/>
      <c r="AC242" s="145"/>
      <c r="AD242" s="153"/>
      <c r="AE242" s="145"/>
      <c r="AF242" s="145"/>
      <c r="AG242" s="144"/>
      <c r="AH242" s="144"/>
      <c r="AI242" s="144"/>
      <c r="AJ242" s="158"/>
      <c r="AK242" s="144"/>
      <c r="AL242" s="140"/>
      <c r="AM242" s="23"/>
      <c r="AN242" s="23"/>
      <c r="AO242" s="23"/>
      <c r="AP242" s="23"/>
      <c r="AQ242" s="23"/>
      <c r="AR242" s="1"/>
      <c r="AT242" s="51"/>
      <c r="AU242" s="51"/>
      <c r="AV242" s="51"/>
      <c r="AW242" s="51"/>
      <c r="AX242" s="51"/>
      <c r="AY242" s="51"/>
    </row>
    <row r="243" spans="1:77" s="3" customFormat="1" ht="13.5" x14ac:dyDescent="0.25">
      <c r="A243" s="153"/>
      <c r="B243" s="153"/>
      <c r="C243" s="151"/>
      <c r="D243" s="151"/>
      <c r="E243" s="156"/>
      <c r="F243" s="149"/>
      <c r="G243" s="14" t="s">
        <v>392</v>
      </c>
      <c r="H243" s="14"/>
      <c r="I243" s="14"/>
      <c r="J243" s="14"/>
      <c r="K243" s="14" t="s">
        <v>242</v>
      </c>
      <c r="L243" s="14">
        <v>23</v>
      </c>
      <c r="M243" s="14">
        <v>22</v>
      </c>
      <c r="N243" s="14">
        <v>1</v>
      </c>
      <c r="O243" s="144"/>
      <c r="P243" s="14"/>
      <c r="Q243" s="14"/>
      <c r="R243" s="14"/>
      <c r="S243" s="145"/>
      <c r="T243" s="145"/>
      <c r="U243" s="145"/>
      <c r="V243" s="145"/>
      <c r="W243" s="145"/>
      <c r="X243" s="145"/>
      <c r="Y243" s="145"/>
      <c r="Z243" s="145"/>
      <c r="AA243" s="145"/>
      <c r="AB243" s="145"/>
      <c r="AC243" s="145"/>
      <c r="AD243" s="153"/>
      <c r="AE243" s="145"/>
      <c r="AF243" s="145"/>
      <c r="AG243" s="144"/>
      <c r="AH243" s="144"/>
      <c r="AI243" s="144"/>
      <c r="AJ243" s="158"/>
      <c r="AK243" s="144"/>
      <c r="AL243" s="140"/>
      <c r="AM243" s="23"/>
      <c r="AN243" s="23"/>
      <c r="AO243" s="23"/>
      <c r="AP243" s="23"/>
      <c r="AQ243" s="23"/>
      <c r="AR243" s="1"/>
      <c r="AT243" s="51"/>
      <c r="AU243" s="51"/>
      <c r="AV243" s="51"/>
      <c r="AW243" s="51"/>
      <c r="AX243" s="51"/>
      <c r="AY243" s="51"/>
    </row>
    <row r="244" spans="1:77" s="3" customFormat="1" ht="13.5" x14ac:dyDescent="0.25">
      <c r="A244" s="153"/>
      <c r="B244" s="153"/>
      <c r="C244" s="151"/>
      <c r="D244" s="151"/>
      <c r="E244" s="156"/>
      <c r="F244" s="149"/>
      <c r="G244" s="14" t="s">
        <v>392</v>
      </c>
      <c r="H244" s="14"/>
      <c r="I244" s="14"/>
      <c r="J244" s="14"/>
      <c r="K244" s="14" t="s">
        <v>243</v>
      </c>
      <c r="L244" s="14">
        <v>26</v>
      </c>
      <c r="M244" s="14">
        <v>9</v>
      </c>
      <c r="N244" s="14">
        <v>1</v>
      </c>
      <c r="O244" s="144"/>
      <c r="P244" s="14"/>
      <c r="Q244" s="14"/>
      <c r="R244" s="14"/>
      <c r="S244" s="145"/>
      <c r="T244" s="145"/>
      <c r="U244" s="145"/>
      <c r="V244" s="145"/>
      <c r="W244" s="145"/>
      <c r="X244" s="145"/>
      <c r="Y244" s="145"/>
      <c r="Z244" s="145"/>
      <c r="AA244" s="145"/>
      <c r="AB244" s="145"/>
      <c r="AC244" s="145"/>
      <c r="AD244" s="153"/>
      <c r="AE244" s="145"/>
      <c r="AF244" s="145"/>
      <c r="AG244" s="144"/>
      <c r="AH244" s="144"/>
      <c r="AI244" s="144"/>
      <c r="AJ244" s="158"/>
      <c r="AK244" s="144"/>
      <c r="AL244" s="140"/>
      <c r="AM244" s="23"/>
      <c r="AN244" s="23"/>
      <c r="AO244" s="23"/>
      <c r="AP244" s="23"/>
      <c r="AQ244" s="23"/>
      <c r="AR244" s="1"/>
      <c r="AT244" s="51"/>
      <c r="AU244" s="51"/>
      <c r="AV244" s="51"/>
      <c r="AW244" s="51"/>
      <c r="AX244" s="51"/>
      <c r="AY244" s="51"/>
    </row>
    <row r="245" spans="1:77" s="3" customFormat="1" ht="13.5" x14ac:dyDescent="0.25">
      <c r="A245" s="152" t="s">
        <v>282</v>
      </c>
      <c r="B245" s="152" t="s">
        <v>329</v>
      </c>
      <c r="C245" s="151" t="s">
        <v>16</v>
      </c>
      <c r="D245" s="151">
        <v>1</v>
      </c>
      <c r="E245" s="156">
        <v>22</v>
      </c>
      <c r="F245" s="148" t="s">
        <v>147</v>
      </c>
      <c r="G245" s="14" t="s">
        <v>439</v>
      </c>
      <c r="H245" s="14"/>
      <c r="I245" s="14"/>
      <c r="J245" s="14"/>
      <c r="K245" s="14" t="s">
        <v>218</v>
      </c>
      <c r="L245" s="14">
        <v>27</v>
      </c>
      <c r="M245" s="14"/>
      <c r="N245" s="14">
        <v>2</v>
      </c>
      <c r="O245" s="144">
        <f>SUM(N245:N254)</f>
        <v>20</v>
      </c>
      <c r="P245" s="14"/>
      <c r="Q245" s="14"/>
      <c r="R245" s="14"/>
      <c r="S245" s="145"/>
      <c r="T245" s="145"/>
      <c r="U245" s="145"/>
      <c r="V245" s="145"/>
      <c r="W245" s="145"/>
      <c r="X245" s="145"/>
      <c r="Y245" s="145"/>
      <c r="Z245" s="145"/>
      <c r="AA245" s="145"/>
      <c r="AB245" s="145"/>
      <c r="AC245" s="145">
        <v>2</v>
      </c>
      <c r="AD245" s="152"/>
      <c r="AE245" s="145"/>
      <c r="AF245" s="145"/>
      <c r="AG245" s="144">
        <f>SUM(P245:AF254)</f>
        <v>2</v>
      </c>
      <c r="AH245" s="144">
        <f>SUM(AG245,O245)</f>
        <v>22</v>
      </c>
      <c r="AI245" s="144">
        <f>SUM(AH245-E245)</f>
        <v>0</v>
      </c>
      <c r="AJ245" s="157">
        <v>18</v>
      </c>
      <c r="AK245" s="144">
        <f>SUM(AH245,AJ245)-AI245</f>
        <v>40</v>
      </c>
      <c r="AL245" s="140"/>
      <c r="AM245" s="23" t="str">
        <f t="shared" si="36"/>
        <v>Ekonomska škola Mije Mirkovića Rijeka</v>
      </c>
      <c r="AN245" s="23" t="str">
        <f t="shared" si="37"/>
        <v>Primorsko-goranska</v>
      </c>
      <c r="AO245" s="23" t="str">
        <f t="shared" si="38"/>
        <v>Rijeka</v>
      </c>
      <c r="AP245" s="23" t="str">
        <f t="shared" si="39"/>
        <v>državna</v>
      </c>
      <c r="AQ245" s="23" t="str">
        <f t="shared" si="40"/>
        <v>strukovna</v>
      </c>
      <c r="AR245" s="1" t="str">
        <f t="shared" si="41"/>
        <v>08-071-505</v>
      </c>
      <c r="AT245" s="51" t="str">
        <f t="shared" si="42"/>
        <v>Ekonomska škola Mije Mirkovića Rijeka</v>
      </c>
      <c r="AU245" s="51" t="str">
        <f t="shared" si="43"/>
        <v>Primorsko-goranska</v>
      </c>
      <c r="AV245" s="51" t="str">
        <f t="shared" si="44"/>
        <v>Rijeka</v>
      </c>
      <c r="AW245" s="51" t="str">
        <f t="shared" si="45"/>
        <v>državna</v>
      </c>
      <c r="AX245" s="51" t="str">
        <f t="shared" si="46"/>
        <v>strukovna</v>
      </c>
      <c r="AY245" s="51" t="str">
        <f t="shared" si="47"/>
        <v>08-071-505</v>
      </c>
      <c r="BY245" s="7"/>
    </row>
    <row r="246" spans="1:77" s="3" customFormat="1" ht="13.5" x14ac:dyDescent="0.25">
      <c r="A246" s="153"/>
      <c r="B246" s="153"/>
      <c r="C246" s="151"/>
      <c r="D246" s="151"/>
      <c r="E246" s="156"/>
      <c r="F246" s="149"/>
      <c r="G246" s="14" t="s">
        <v>439</v>
      </c>
      <c r="H246" s="14"/>
      <c r="I246" s="14"/>
      <c r="J246" s="14"/>
      <c r="K246" s="14" t="s">
        <v>222</v>
      </c>
      <c r="L246" s="14">
        <v>28</v>
      </c>
      <c r="M246" s="14"/>
      <c r="N246" s="14">
        <v>2</v>
      </c>
      <c r="O246" s="144"/>
      <c r="P246" s="14"/>
      <c r="Q246" s="14"/>
      <c r="R246" s="14"/>
      <c r="S246" s="145"/>
      <c r="T246" s="145"/>
      <c r="U246" s="145"/>
      <c r="V246" s="145"/>
      <c r="W246" s="145"/>
      <c r="X246" s="145"/>
      <c r="Y246" s="145"/>
      <c r="Z246" s="145"/>
      <c r="AA246" s="145"/>
      <c r="AB246" s="145"/>
      <c r="AC246" s="145"/>
      <c r="AD246" s="153"/>
      <c r="AE246" s="145"/>
      <c r="AF246" s="145"/>
      <c r="AG246" s="144"/>
      <c r="AH246" s="144"/>
      <c r="AI246" s="144"/>
      <c r="AJ246" s="158"/>
      <c r="AK246" s="144"/>
      <c r="AL246" s="140"/>
      <c r="AM246" s="23" t="str">
        <f t="shared" si="36"/>
        <v>Ekonomska škola Mije Mirkovića Rijeka</v>
      </c>
      <c r="AN246" s="23" t="str">
        <f t="shared" si="37"/>
        <v>Primorsko-goranska</v>
      </c>
      <c r="AO246" s="23" t="str">
        <f t="shared" si="38"/>
        <v>Rijeka</v>
      </c>
      <c r="AP246" s="23" t="str">
        <f t="shared" si="39"/>
        <v>državna</v>
      </c>
      <c r="AQ246" s="23" t="str">
        <f t="shared" si="40"/>
        <v>strukovna</v>
      </c>
      <c r="AR246" s="1" t="str">
        <f t="shared" si="41"/>
        <v>08-071-505</v>
      </c>
      <c r="AT246" s="51" t="str">
        <f t="shared" si="42"/>
        <v>Ekonomska škola Mije Mirkovića Rijeka</v>
      </c>
      <c r="AU246" s="51" t="str">
        <f t="shared" si="43"/>
        <v>Primorsko-goranska</v>
      </c>
      <c r="AV246" s="51" t="str">
        <f t="shared" si="44"/>
        <v>Rijeka</v>
      </c>
      <c r="AW246" s="51" t="str">
        <f t="shared" si="45"/>
        <v>državna</v>
      </c>
      <c r="AX246" s="51" t="str">
        <f t="shared" si="46"/>
        <v>strukovna</v>
      </c>
      <c r="AY246" s="51" t="str">
        <f t="shared" si="47"/>
        <v>08-071-505</v>
      </c>
    </row>
    <row r="247" spans="1:77" s="3" customFormat="1" ht="13.5" x14ac:dyDescent="0.25">
      <c r="A247" s="153"/>
      <c r="B247" s="153"/>
      <c r="C247" s="151"/>
      <c r="D247" s="151"/>
      <c r="E247" s="156"/>
      <c r="F247" s="149"/>
      <c r="G247" s="14" t="s">
        <v>439</v>
      </c>
      <c r="H247" s="14"/>
      <c r="I247" s="14"/>
      <c r="J247" s="14"/>
      <c r="K247" s="14" t="s">
        <v>226</v>
      </c>
      <c r="L247" s="14">
        <v>27</v>
      </c>
      <c r="M247" s="14"/>
      <c r="N247" s="14">
        <v>2</v>
      </c>
      <c r="O247" s="144"/>
      <c r="P247" s="14"/>
      <c r="Q247" s="14"/>
      <c r="R247" s="14"/>
      <c r="S247" s="145"/>
      <c r="T247" s="145"/>
      <c r="U247" s="145"/>
      <c r="V247" s="145"/>
      <c r="W247" s="145"/>
      <c r="X247" s="145"/>
      <c r="Y247" s="145"/>
      <c r="Z247" s="145"/>
      <c r="AA247" s="145"/>
      <c r="AB247" s="145"/>
      <c r="AC247" s="145"/>
      <c r="AD247" s="153"/>
      <c r="AE247" s="145"/>
      <c r="AF247" s="145"/>
      <c r="AG247" s="144"/>
      <c r="AH247" s="144"/>
      <c r="AI247" s="144"/>
      <c r="AJ247" s="158"/>
      <c r="AK247" s="144"/>
      <c r="AL247" s="140"/>
      <c r="AM247" s="23" t="str">
        <f t="shared" si="36"/>
        <v>Ekonomska škola Mije Mirkovića Rijeka</v>
      </c>
      <c r="AN247" s="23" t="str">
        <f t="shared" si="37"/>
        <v>Primorsko-goranska</v>
      </c>
      <c r="AO247" s="23" t="str">
        <f t="shared" si="38"/>
        <v>Rijeka</v>
      </c>
      <c r="AP247" s="23" t="str">
        <f t="shared" si="39"/>
        <v>državna</v>
      </c>
      <c r="AQ247" s="23" t="str">
        <f t="shared" si="40"/>
        <v>strukovna</v>
      </c>
      <c r="AR247" s="1" t="str">
        <f t="shared" si="41"/>
        <v>08-071-505</v>
      </c>
      <c r="AT247" s="51" t="str">
        <f t="shared" si="42"/>
        <v>Ekonomska škola Mije Mirkovića Rijeka</v>
      </c>
      <c r="AU247" s="51" t="str">
        <f t="shared" si="43"/>
        <v>Primorsko-goranska</v>
      </c>
      <c r="AV247" s="51" t="str">
        <f t="shared" si="44"/>
        <v>Rijeka</v>
      </c>
      <c r="AW247" s="51" t="str">
        <f t="shared" si="45"/>
        <v>državna</v>
      </c>
      <c r="AX247" s="51" t="str">
        <f t="shared" si="46"/>
        <v>strukovna</v>
      </c>
      <c r="AY247" s="51" t="str">
        <f t="shared" si="47"/>
        <v>08-071-505</v>
      </c>
    </row>
    <row r="248" spans="1:77" s="3" customFormat="1" ht="13.5" x14ac:dyDescent="0.25">
      <c r="A248" s="153"/>
      <c r="B248" s="153"/>
      <c r="C248" s="151"/>
      <c r="D248" s="151"/>
      <c r="E248" s="156"/>
      <c r="F248" s="149"/>
      <c r="G248" s="14" t="s">
        <v>439</v>
      </c>
      <c r="H248" s="14"/>
      <c r="I248" s="14"/>
      <c r="J248" s="14"/>
      <c r="K248" s="14" t="s">
        <v>219</v>
      </c>
      <c r="L248" s="14">
        <v>30</v>
      </c>
      <c r="M248" s="14"/>
      <c r="N248" s="14">
        <v>2</v>
      </c>
      <c r="O248" s="144"/>
      <c r="P248" s="14"/>
      <c r="Q248" s="14"/>
      <c r="R248" s="14"/>
      <c r="S248" s="145"/>
      <c r="T248" s="145"/>
      <c r="U248" s="145"/>
      <c r="V248" s="145"/>
      <c r="W248" s="145"/>
      <c r="X248" s="145"/>
      <c r="Y248" s="145"/>
      <c r="Z248" s="145"/>
      <c r="AA248" s="145"/>
      <c r="AB248" s="145"/>
      <c r="AC248" s="145"/>
      <c r="AD248" s="153"/>
      <c r="AE248" s="145"/>
      <c r="AF248" s="145"/>
      <c r="AG248" s="144"/>
      <c r="AH248" s="144"/>
      <c r="AI248" s="144"/>
      <c r="AJ248" s="158"/>
      <c r="AK248" s="144"/>
      <c r="AL248" s="140"/>
      <c r="AM248" s="23" t="str">
        <f t="shared" si="36"/>
        <v>Ekonomska škola Mije Mirkovića Rijeka</v>
      </c>
      <c r="AN248" s="23" t="str">
        <f t="shared" si="37"/>
        <v>Primorsko-goranska</v>
      </c>
      <c r="AO248" s="23" t="str">
        <f t="shared" si="38"/>
        <v>Rijeka</v>
      </c>
      <c r="AP248" s="23" t="str">
        <f t="shared" si="39"/>
        <v>državna</v>
      </c>
      <c r="AQ248" s="23" t="str">
        <f t="shared" si="40"/>
        <v>strukovna</v>
      </c>
      <c r="AR248" s="1" t="str">
        <f t="shared" si="41"/>
        <v>08-071-505</v>
      </c>
      <c r="AT248" s="51" t="str">
        <f t="shared" si="42"/>
        <v>Ekonomska škola Mije Mirkovića Rijeka</v>
      </c>
      <c r="AU248" s="51" t="str">
        <f t="shared" si="43"/>
        <v>Primorsko-goranska</v>
      </c>
      <c r="AV248" s="51" t="str">
        <f t="shared" si="44"/>
        <v>Rijeka</v>
      </c>
      <c r="AW248" s="51" t="str">
        <f t="shared" si="45"/>
        <v>državna</v>
      </c>
      <c r="AX248" s="51" t="str">
        <f t="shared" si="46"/>
        <v>strukovna</v>
      </c>
      <c r="AY248" s="51" t="str">
        <f t="shared" si="47"/>
        <v>08-071-505</v>
      </c>
    </row>
    <row r="249" spans="1:77" s="3" customFormat="1" ht="13.5" x14ac:dyDescent="0.25">
      <c r="A249" s="153"/>
      <c r="B249" s="153"/>
      <c r="C249" s="151"/>
      <c r="D249" s="151"/>
      <c r="E249" s="156"/>
      <c r="F249" s="149"/>
      <c r="G249" s="14" t="s">
        <v>439</v>
      </c>
      <c r="H249" s="14"/>
      <c r="I249" s="14"/>
      <c r="J249" s="14"/>
      <c r="K249" s="14" t="s">
        <v>223</v>
      </c>
      <c r="L249" s="14">
        <v>27</v>
      </c>
      <c r="M249" s="14"/>
      <c r="N249" s="14">
        <v>2</v>
      </c>
      <c r="O249" s="144"/>
      <c r="P249" s="14"/>
      <c r="Q249" s="14"/>
      <c r="R249" s="14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53"/>
      <c r="AE249" s="145"/>
      <c r="AF249" s="145"/>
      <c r="AG249" s="144"/>
      <c r="AH249" s="144"/>
      <c r="AI249" s="144"/>
      <c r="AJ249" s="158"/>
      <c r="AK249" s="144"/>
      <c r="AL249" s="140"/>
      <c r="AM249" s="23" t="str">
        <f t="shared" si="36"/>
        <v>Ekonomska škola Mije Mirkovića Rijeka</v>
      </c>
      <c r="AN249" s="23" t="str">
        <f t="shared" si="37"/>
        <v>Primorsko-goranska</v>
      </c>
      <c r="AO249" s="23" t="str">
        <f t="shared" si="38"/>
        <v>Rijeka</v>
      </c>
      <c r="AP249" s="23" t="str">
        <f t="shared" si="39"/>
        <v>državna</v>
      </c>
      <c r="AQ249" s="23" t="str">
        <f t="shared" si="40"/>
        <v>strukovna</v>
      </c>
      <c r="AR249" s="1" t="str">
        <f t="shared" si="41"/>
        <v>08-071-505</v>
      </c>
      <c r="AT249" s="51" t="str">
        <f t="shared" si="42"/>
        <v>Ekonomska škola Mije Mirkovića Rijeka</v>
      </c>
      <c r="AU249" s="51" t="str">
        <f t="shared" si="43"/>
        <v>Primorsko-goranska</v>
      </c>
      <c r="AV249" s="51" t="str">
        <f t="shared" si="44"/>
        <v>Rijeka</v>
      </c>
      <c r="AW249" s="51" t="str">
        <f t="shared" si="45"/>
        <v>državna</v>
      </c>
      <c r="AX249" s="51" t="str">
        <f t="shared" si="46"/>
        <v>strukovna</v>
      </c>
      <c r="AY249" s="51" t="str">
        <f t="shared" si="47"/>
        <v>08-071-505</v>
      </c>
    </row>
    <row r="250" spans="1:77" s="3" customFormat="1" ht="13.5" x14ac:dyDescent="0.25">
      <c r="A250" s="153"/>
      <c r="B250" s="153"/>
      <c r="C250" s="151"/>
      <c r="D250" s="151"/>
      <c r="E250" s="156"/>
      <c r="F250" s="149"/>
      <c r="G250" s="14" t="s">
        <v>439</v>
      </c>
      <c r="H250" s="14"/>
      <c r="I250" s="14"/>
      <c r="J250" s="14"/>
      <c r="K250" s="14" t="s">
        <v>227</v>
      </c>
      <c r="L250" s="14">
        <v>26</v>
      </c>
      <c r="M250" s="14"/>
      <c r="N250" s="14">
        <v>2</v>
      </c>
      <c r="O250" s="144"/>
      <c r="P250" s="14"/>
      <c r="Q250" s="14"/>
      <c r="R250" s="14"/>
      <c r="S250" s="145"/>
      <c r="T250" s="145"/>
      <c r="U250" s="145"/>
      <c r="V250" s="145"/>
      <c r="W250" s="145"/>
      <c r="X250" s="145"/>
      <c r="Y250" s="145"/>
      <c r="Z250" s="145"/>
      <c r="AA250" s="145"/>
      <c r="AB250" s="145"/>
      <c r="AC250" s="145"/>
      <c r="AD250" s="153"/>
      <c r="AE250" s="145"/>
      <c r="AF250" s="145"/>
      <c r="AG250" s="144"/>
      <c r="AH250" s="144"/>
      <c r="AI250" s="144"/>
      <c r="AJ250" s="158"/>
      <c r="AK250" s="144"/>
      <c r="AL250" s="140"/>
      <c r="AM250" s="23" t="str">
        <f t="shared" si="36"/>
        <v>Ekonomska škola Mije Mirkovića Rijeka</v>
      </c>
      <c r="AN250" s="23" t="str">
        <f t="shared" si="37"/>
        <v>Primorsko-goranska</v>
      </c>
      <c r="AO250" s="23" t="str">
        <f t="shared" si="38"/>
        <v>Rijeka</v>
      </c>
      <c r="AP250" s="23" t="str">
        <f t="shared" si="39"/>
        <v>državna</v>
      </c>
      <c r="AQ250" s="23" t="str">
        <f t="shared" si="40"/>
        <v>strukovna</v>
      </c>
      <c r="AR250" s="1" t="str">
        <f t="shared" si="41"/>
        <v>08-071-505</v>
      </c>
      <c r="AT250" s="51" t="str">
        <f t="shared" si="42"/>
        <v>Ekonomska škola Mije Mirkovića Rijeka</v>
      </c>
      <c r="AU250" s="51" t="str">
        <f t="shared" si="43"/>
        <v>Primorsko-goranska</v>
      </c>
      <c r="AV250" s="51" t="str">
        <f t="shared" si="44"/>
        <v>Rijeka</v>
      </c>
      <c r="AW250" s="51" t="str">
        <f t="shared" si="45"/>
        <v>državna</v>
      </c>
      <c r="AX250" s="51" t="str">
        <f t="shared" si="46"/>
        <v>strukovna</v>
      </c>
      <c r="AY250" s="51" t="str">
        <f t="shared" si="47"/>
        <v>08-071-505</v>
      </c>
    </row>
    <row r="251" spans="1:77" s="3" customFormat="1" ht="13.5" x14ac:dyDescent="0.25">
      <c r="A251" s="153"/>
      <c r="B251" s="153"/>
      <c r="C251" s="151"/>
      <c r="D251" s="151"/>
      <c r="E251" s="156"/>
      <c r="F251" s="149"/>
      <c r="G251" s="14" t="s">
        <v>439</v>
      </c>
      <c r="H251" s="14"/>
      <c r="I251" s="14"/>
      <c r="J251" s="14"/>
      <c r="K251" s="14" t="s">
        <v>221</v>
      </c>
      <c r="L251" s="14">
        <v>26</v>
      </c>
      <c r="M251" s="14"/>
      <c r="N251" s="14">
        <v>2</v>
      </c>
      <c r="O251" s="144"/>
      <c r="P251" s="14"/>
      <c r="Q251" s="14"/>
      <c r="R251" s="14"/>
      <c r="S251" s="145"/>
      <c r="T251" s="145"/>
      <c r="U251" s="145"/>
      <c r="V251" s="145"/>
      <c r="W251" s="145"/>
      <c r="X251" s="145"/>
      <c r="Y251" s="145"/>
      <c r="Z251" s="145"/>
      <c r="AA251" s="145"/>
      <c r="AB251" s="145"/>
      <c r="AC251" s="145"/>
      <c r="AD251" s="153"/>
      <c r="AE251" s="145"/>
      <c r="AF251" s="145"/>
      <c r="AG251" s="144"/>
      <c r="AH251" s="144"/>
      <c r="AI251" s="144"/>
      <c r="AJ251" s="158"/>
      <c r="AK251" s="144"/>
      <c r="AL251" s="140"/>
      <c r="AM251" s="23"/>
      <c r="AN251" s="23"/>
      <c r="AO251" s="23"/>
      <c r="AP251" s="23"/>
      <c r="AQ251" s="23"/>
      <c r="AR251" s="1"/>
      <c r="AT251" s="51"/>
      <c r="AU251" s="51"/>
      <c r="AV251" s="51"/>
      <c r="AW251" s="51"/>
      <c r="AX251" s="51"/>
      <c r="AY251" s="51"/>
    </row>
    <row r="252" spans="1:77" s="3" customFormat="1" ht="13.5" x14ac:dyDescent="0.25">
      <c r="A252" s="153"/>
      <c r="B252" s="153"/>
      <c r="C252" s="151"/>
      <c r="D252" s="151"/>
      <c r="E252" s="156"/>
      <c r="F252" s="149"/>
      <c r="G252" s="14" t="s">
        <v>439</v>
      </c>
      <c r="H252" s="14"/>
      <c r="I252" s="14"/>
      <c r="J252" s="14"/>
      <c r="K252" s="14" t="s">
        <v>225</v>
      </c>
      <c r="L252" s="14">
        <v>19</v>
      </c>
      <c r="M252" s="14"/>
      <c r="N252" s="14">
        <v>2</v>
      </c>
      <c r="O252" s="144"/>
      <c r="P252" s="14"/>
      <c r="Q252" s="14"/>
      <c r="R252" s="14"/>
      <c r="S252" s="145"/>
      <c r="T252" s="145"/>
      <c r="U252" s="145"/>
      <c r="V252" s="145"/>
      <c r="W252" s="145"/>
      <c r="X252" s="145"/>
      <c r="Y252" s="145"/>
      <c r="Z252" s="145"/>
      <c r="AA252" s="145"/>
      <c r="AB252" s="145"/>
      <c r="AC252" s="145"/>
      <c r="AD252" s="153"/>
      <c r="AE252" s="145"/>
      <c r="AF252" s="145"/>
      <c r="AG252" s="144"/>
      <c r="AH252" s="144"/>
      <c r="AI252" s="144"/>
      <c r="AJ252" s="158"/>
      <c r="AK252" s="144"/>
      <c r="AL252" s="140"/>
      <c r="AM252" s="23"/>
      <c r="AN252" s="23"/>
      <c r="AO252" s="23"/>
      <c r="AP252" s="23"/>
      <c r="AQ252" s="23"/>
      <c r="AR252" s="1"/>
      <c r="AT252" s="51"/>
      <c r="AU252" s="51"/>
      <c r="AV252" s="51"/>
      <c r="AW252" s="51"/>
      <c r="AX252" s="51"/>
      <c r="AY252" s="51"/>
    </row>
    <row r="253" spans="1:77" s="3" customFormat="1" ht="13.5" x14ac:dyDescent="0.25">
      <c r="A253" s="153"/>
      <c r="B253" s="153"/>
      <c r="C253" s="151"/>
      <c r="D253" s="151"/>
      <c r="E253" s="156"/>
      <c r="F253" s="149"/>
      <c r="G253" s="14" t="s">
        <v>439</v>
      </c>
      <c r="H253" s="14"/>
      <c r="I253" s="14"/>
      <c r="J253" s="14"/>
      <c r="K253" s="14" t="s">
        <v>229</v>
      </c>
      <c r="L253" s="14">
        <v>28</v>
      </c>
      <c r="M253" s="14"/>
      <c r="N253" s="14">
        <v>2</v>
      </c>
      <c r="O253" s="144"/>
      <c r="P253" s="14"/>
      <c r="Q253" s="14"/>
      <c r="R253" s="14"/>
      <c r="S253" s="145"/>
      <c r="T253" s="145"/>
      <c r="U253" s="145"/>
      <c r="V253" s="145"/>
      <c r="W253" s="145"/>
      <c r="X253" s="145"/>
      <c r="Y253" s="145"/>
      <c r="Z253" s="145"/>
      <c r="AA253" s="145"/>
      <c r="AB253" s="145"/>
      <c r="AC253" s="145"/>
      <c r="AD253" s="153"/>
      <c r="AE253" s="145"/>
      <c r="AF253" s="145"/>
      <c r="AG253" s="144"/>
      <c r="AH253" s="144"/>
      <c r="AI253" s="144"/>
      <c r="AJ253" s="158"/>
      <c r="AK253" s="144"/>
      <c r="AL253" s="140"/>
      <c r="AM253" s="23" t="str">
        <f t="shared" si="36"/>
        <v>Ekonomska škola Mije Mirkovića Rijeka</v>
      </c>
      <c r="AN253" s="23" t="str">
        <f t="shared" si="37"/>
        <v>Primorsko-goranska</v>
      </c>
      <c r="AO253" s="23" t="str">
        <f t="shared" si="38"/>
        <v>Rijeka</v>
      </c>
      <c r="AP253" s="23" t="str">
        <f t="shared" si="39"/>
        <v>državna</v>
      </c>
      <c r="AQ253" s="23" t="str">
        <f t="shared" si="40"/>
        <v>strukovna</v>
      </c>
      <c r="AR253" s="1" t="str">
        <f t="shared" si="41"/>
        <v>08-071-505</v>
      </c>
      <c r="AT253" s="51" t="str">
        <f t="shared" si="42"/>
        <v>Ekonomska škola Mije Mirkovića Rijeka</v>
      </c>
      <c r="AU253" s="51" t="str">
        <f t="shared" si="43"/>
        <v>Primorsko-goranska</v>
      </c>
      <c r="AV253" s="51" t="str">
        <f t="shared" si="44"/>
        <v>Rijeka</v>
      </c>
      <c r="AW253" s="51" t="str">
        <f t="shared" si="45"/>
        <v>državna</v>
      </c>
      <c r="AX253" s="51" t="str">
        <f t="shared" si="46"/>
        <v>strukovna</v>
      </c>
      <c r="AY253" s="51" t="str">
        <f t="shared" si="47"/>
        <v>08-071-505</v>
      </c>
    </row>
    <row r="254" spans="1:77" s="3" customFormat="1" ht="13.5" x14ac:dyDescent="0.25">
      <c r="A254" s="160"/>
      <c r="B254" s="160"/>
      <c r="C254" s="151"/>
      <c r="D254" s="151"/>
      <c r="E254" s="156"/>
      <c r="F254" s="161"/>
      <c r="G254" s="14" t="s">
        <v>439</v>
      </c>
      <c r="H254" s="14"/>
      <c r="I254" s="14"/>
      <c r="J254" s="14"/>
      <c r="K254" s="14" t="s">
        <v>230</v>
      </c>
      <c r="L254" s="14">
        <v>23</v>
      </c>
      <c r="M254" s="14"/>
      <c r="N254" s="14">
        <v>2</v>
      </c>
      <c r="O254" s="144"/>
      <c r="P254" s="14"/>
      <c r="Q254" s="14"/>
      <c r="R254" s="14"/>
      <c r="S254" s="145"/>
      <c r="T254" s="145"/>
      <c r="U254" s="145"/>
      <c r="V254" s="145"/>
      <c r="W254" s="145"/>
      <c r="X254" s="145"/>
      <c r="Y254" s="145"/>
      <c r="Z254" s="145"/>
      <c r="AA254" s="145"/>
      <c r="AB254" s="145"/>
      <c r="AC254" s="145"/>
      <c r="AD254" s="160"/>
      <c r="AE254" s="145"/>
      <c r="AF254" s="145"/>
      <c r="AG254" s="144"/>
      <c r="AH254" s="144"/>
      <c r="AI254" s="144"/>
      <c r="AJ254" s="162"/>
      <c r="AK254" s="144"/>
      <c r="AL254" s="140"/>
      <c r="AM254" s="23" t="str">
        <f t="shared" si="36"/>
        <v>Ekonomska škola Mije Mirkovića Rijeka</v>
      </c>
      <c r="AN254" s="23" t="str">
        <f t="shared" si="37"/>
        <v>Primorsko-goranska</v>
      </c>
      <c r="AO254" s="23" t="str">
        <f t="shared" si="38"/>
        <v>Rijeka</v>
      </c>
      <c r="AP254" s="23" t="str">
        <f t="shared" si="39"/>
        <v>državna</v>
      </c>
      <c r="AQ254" s="23" t="str">
        <f t="shared" si="40"/>
        <v>strukovna</v>
      </c>
      <c r="AR254" s="1" t="str">
        <f t="shared" si="41"/>
        <v>08-071-505</v>
      </c>
      <c r="AT254" s="51" t="str">
        <f t="shared" si="42"/>
        <v>Ekonomska škola Mije Mirkovića Rijeka</v>
      </c>
      <c r="AU254" s="51" t="str">
        <f t="shared" si="43"/>
        <v>Primorsko-goranska</v>
      </c>
      <c r="AV254" s="51" t="str">
        <f t="shared" si="44"/>
        <v>Rijeka</v>
      </c>
      <c r="AW254" s="51" t="str">
        <f t="shared" si="45"/>
        <v>državna</v>
      </c>
      <c r="AX254" s="51" t="str">
        <f t="shared" si="46"/>
        <v>strukovna</v>
      </c>
      <c r="AY254" s="51" t="str">
        <f t="shared" si="47"/>
        <v>08-071-505</v>
      </c>
    </row>
    <row r="255" spans="1:77" s="3" customFormat="1" ht="13.5" x14ac:dyDescent="0.25">
      <c r="A255" s="152" t="s">
        <v>283</v>
      </c>
      <c r="B255" s="152" t="s">
        <v>329</v>
      </c>
      <c r="C255" s="151" t="s">
        <v>16</v>
      </c>
      <c r="D255" s="151">
        <v>1</v>
      </c>
      <c r="E255" s="156">
        <v>22</v>
      </c>
      <c r="F255" s="148" t="s">
        <v>147</v>
      </c>
      <c r="G255" s="14" t="s">
        <v>439</v>
      </c>
      <c r="H255" s="14"/>
      <c r="I255" s="14"/>
      <c r="J255" s="14"/>
      <c r="K255" s="14" t="s">
        <v>232</v>
      </c>
      <c r="L255" s="14">
        <v>25</v>
      </c>
      <c r="M255" s="14"/>
      <c r="N255" s="14">
        <v>2</v>
      </c>
      <c r="O255" s="144">
        <f>SUM(N255:N268)</f>
        <v>20</v>
      </c>
      <c r="P255" s="14"/>
      <c r="Q255" s="14"/>
      <c r="R255" s="14"/>
      <c r="S255" s="145"/>
      <c r="T255" s="145"/>
      <c r="U255" s="145"/>
      <c r="V255" s="145"/>
      <c r="W255" s="145"/>
      <c r="X255" s="145"/>
      <c r="Y255" s="145"/>
      <c r="Z255" s="145"/>
      <c r="AA255" s="145"/>
      <c r="AB255" s="145"/>
      <c r="AC255" s="145"/>
      <c r="AD255" s="152"/>
      <c r="AE255" s="145"/>
      <c r="AF255" s="145"/>
      <c r="AG255" s="144">
        <f>SUM(P255:AF268)</f>
        <v>2</v>
      </c>
      <c r="AH255" s="144">
        <f>SUM(AG255,O255)</f>
        <v>22</v>
      </c>
      <c r="AI255" s="144">
        <f>SUM(AH255-E255)</f>
        <v>0</v>
      </c>
      <c r="AJ255" s="157">
        <v>18</v>
      </c>
      <c r="AK255" s="144">
        <f>SUM(AH255,AJ255)-AI255</f>
        <v>40</v>
      </c>
      <c r="AL255" s="140"/>
      <c r="AM255" s="23" t="str">
        <f t="shared" si="36"/>
        <v>Ekonomska škola Mije Mirkovića Rijeka</v>
      </c>
      <c r="AN255" s="23" t="str">
        <f t="shared" si="37"/>
        <v>Primorsko-goranska</v>
      </c>
      <c r="AO255" s="23" t="str">
        <f t="shared" si="38"/>
        <v>Rijeka</v>
      </c>
      <c r="AP255" s="23" t="str">
        <f t="shared" si="39"/>
        <v>državna</v>
      </c>
      <c r="AQ255" s="23" t="str">
        <f t="shared" si="40"/>
        <v>strukovna</v>
      </c>
      <c r="AR255" s="1" t="str">
        <f t="shared" si="41"/>
        <v>08-071-505</v>
      </c>
      <c r="AT255" s="51" t="str">
        <f t="shared" si="42"/>
        <v>Ekonomska škola Mije Mirkovića Rijeka</v>
      </c>
      <c r="AU255" s="51" t="str">
        <f t="shared" si="43"/>
        <v>Primorsko-goranska</v>
      </c>
      <c r="AV255" s="51" t="str">
        <f t="shared" si="44"/>
        <v>Rijeka</v>
      </c>
      <c r="AW255" s="51" t="str">
        <f t="shared" si="45"/>
        <v>državna</v>
      </c>
      <c r="AX255" s="51" t="str">
        <f t="shared" si="46"/>
        <v>strukovna</v>
      </c>
      <c r="AY255" s="51" t="str">
        <f t="shared" si="47"/>
        <v>08-071-505</v>
      </c>
      <c r="BY255" s="7"/>
    </row>
    <row r="256" spans="1:77" s="3" customFormat="1" ht="13.5" x14ac:dyDescent="0.25">
      <c r="A256" s="153"/>
      <c r="B256" s="153"/>
      <c r="C256" s="151"/>
      <c r="D256" s="151"/>
      <c r="E256" s="156"/>
      <c r="F256" s="149"/>
      <c r="G256" s="14" t="s">
        <v>439</v>
      </c>
      <c r="H256" s="14"/>
      <c r="I256" s="14"/>
      <c r="J256" s="14"/>
      <c r="K256" s="14" t="s">
        <v>245</v>
      </c>
      <c r="L256" s="14">
        <v>2</v>
      </c>
      <c r="M256" s="14"/>
      <c r="N256" s="14">
        <v>1</v>
      </c>
      <c r="O256" s="144"/>
      <c r="P256" s="14"/>
      <c r="Q256" s="14"/>
      <c r="R256" s="14"/>
      <c r="S256" s="145"/>
      <c r="T256" s="145"/>
      <c r="U256" s="145"/>
      <c r="V256" s="145"/>
      <c r="W256" s="145"/>
      <c r="X256" s="145"/>
      <c r="Y256" s="145"/>
      <c r="Z256" s="145"/>
      <c r="AA256" s="145"/>
      <c r="AB256" s="145"/>
      <c r="AC256" s="145"/>
      <c r="AD256" s="153"/>
      <c r="AE256" s="145"/>
      <c r="AF256" s="145"/>
      <c r="AG256" s="144"/>
      <c r="AH256" s="144"/>
      <c r="AI256" s="144"/>
      <c r="AJ256" s="158"/>
      <c r="AK256" s="144"/>
      <c r="AL256" s="140"/>
      <c r="AM256" s="23" t="str">
        <f t="shared" si="36"/>
        <v>Ekonomska škola Mije Mirkovića Rijeka</v>
      </c>
      <c r="AN256" s="23" t="str">
        <f t="shared" si="37"/>
        <v>Primorsko-goranska</v>
      </c>
      <c r="AO256" s="23" t="str">
        <f t="shared" si="38"/>
        <v>Rijeka</v>
      </c>
      <c r="AP256" s="23" t="str">
        <f t="shared" si="39"/>
        <v>državna</v>
      </c>
      <c r="AQ256" s="23" t="str">
        <f t="shared" si="40"/>
        <v>strukovna</v>
      </c>
      <c r="AR256" s="1" t="str">
        <f t="shared" si="41"/>
        <v>08-071-505</v>
      </c>
      <c r="AT256" s="51" t="str">
        <f t="shared" si="42"/>
        <v>Ekonomska škola Mije Mirkovića Rijeka</v>
      </c>
      <c r="AU256" s="51" t="str">
        <f t="shared" si="43"/>
        <v>Primorsko-goranska</v>
      </c>
      <c r="AV256" s="51" t="str">
        <f t="shared" si="44"/>
        <v>Rijeka</v>
      </c>
      <c r="AW256" s="51" t="str">
        <f t="shared" si="45"/>
        <v>državna</v>
      </c>
      <c r="AX256" s="51" t="str">
        <f t="shared" si="46"/>
        <v>strukovna</v>
      </c>
      <c r="AY256" s="51" t="str">
        <f t="shared" si="47"/>
        <v>08-071-505</v>
      </c>
    </row>
    <row r="257" spans="1:77" s="3" customFormat="1" ht="27" x14ac:dyDescent="0.25">
      <c r="A257" s="153"/>
      <c r="B257" s="153"/>
      <c r="C257" s="151"/>
      <c r="D257" s="151"/>
      <c r="E257" s="156"/>
      <c r="F257" s="149"/>
      <c r="G257" s="14" t="s">
        <v>439</v>
      </c>
      <c r="H257" s="14"/>
      <c r="I257" s="14"/>
      <c r="J257" s="14"/>
      <c r="K257" s="14" t="s">
        <v>416</v>
      </c>
      <c r="L257" s="14">
        <v>28</v>
      </c>
      <c r="M257" s="14"/>
      <c r="N257" s="14">
        <v>1</v>
      </c>
      <c r="O257" s="144"/>
      <c r="P257" s="14"/>
      <c r="Q257" s="14"/>
      <c r="R257" s="14"/>
      <c r="S257" s="145"/>
      <c r="T257" s="145"/>
      <c r="U257" s="145"/>
      <c r="V257" s="145"/>
      <c r="W257" s="145"/>
      <c r="X257" s="145"/>
      <c r="Y257" s="145"/>
      <c r="Z257" s="145"/>
      <c r="AA257" s="145"/>
      <c r="AB257" s="145"/>
      <c r="AC257" s="145"/>
      <c r="AD257" s="153"/>
      <c r="AE257" s="145"/>
      <c r="AF257" s="145"/>
      <c r="AG257" s="144"/>
      <c r="AH257" s="144"/>
      <c r="AI257" s="144"/>
      <c r="AJ257" s="158"/>
      <c r="AK257" s="144"/>
      <c r="AL257" s="140"/>
      <c r="AM257" s="23" t="str">
        <f t="shared" si="36"/>
        <v>Ekonomska škola Mije Mirkovića Rijeka</v>
      </c>
      <c r="AN257" s="23" t="str">
        <f t="shared" si="37"/>
        <v>Primorsko-goranska</v>
      </c>
      <c r="AO257" s="23" t="str">
        <f t="shared" si="38"/>
        <v>Rijeka</v>
      </c>
      <c r="AP257" s="23" t="str">
        <f t="shared" si="39"/>
        <v>državna</v>
      </c>
      <c r="AQ257" s="23" t="str">
        <f t="shared" si="40"/>
        <v>strukovna</v>
      </c>
      <c r="AR257" s="1" t="str">
        <f t="shared" si="41"/>
        <v>08-071-505</v>
      </c>
      <c r="AT257" s="51" t="str">
        <f t="shared" si="42"/>
        <v>Ekonomska škola Mije Mirkovića Rijeka</v>
      </c>
      <c r="AU257" s="51" t="str">
        <f t="shared" si="43"/>
        <v>Primorsko-goranska</v>
      </c>
      <c r="AV257" s="51" t="str">
        <f t="shared" si="44"/>
        <v>Rijeka</v>
      </c>
      <c r="AW257" s="51" t="str">
        <f t="shared" si="45"/>
        <v>državna</v>
      </c>
      <c r="AX257" s="51" t="str">
        <f t="shared" si="46"/>
        <v>strukovna</v>
      </c>
      <c r="AY257" s="51" t="str">
        <f t="shared" si="47"/>
        <v>08-071-505</v>
      </c>
    </row>
    <row r="258" spans="1:77" s="3" customFormat="1" ht="13.5" x14ac:dyDescent="0.25">
      <c r="A258" s="153"/>
      <c r="B258" s="153"/>
      <c r="C258" s="151"/>
      <c r="D258" s="151"/>
      <c r="E258" s="156"/>
      <c r="F258" s="149"/>
      <c r="G258" s="14" t="s">
        <v>439</v>
      </c>
      <c r="H258" s="14"/>
      <c r="I258" s="14"/>
      <c r="J258" s="14"/>
      <c r="K258" s="14" t="s">
        <v>236</v>
      </c>
      <c r="L258" s="14">
        <v>26</v>
      </c>
      <c r="M258" s="14"/>
      <c r="N258" s="14">
        <v>1</v>
      </c>
      <c r="O258" s="144"/>
      <c r="P258" s="14"/>
      <c r="Q258" s="14"/>
      <c r="R258" s="14"/>
      <c r="S258" s="145"/>
      <c r="T258" s="145"/>
      <c r="U258" s="145"/>
      <c r="V258" s="145"/>
      <c r="W258" s="145"/>
      <c r="X258" s="145"/>
      <c r="Y258" s="145"/>
      <c r="Z258" s="145"/>
      <c r="AA258" s="145"/>
      <c r="AB258" s="145"/>
      <c r="AC258" s="145"/>
      <c r="AD258" s="153"/>
      <c r="AE258" s="145"/>
      <c r="AF258" s="145"/>
      <c r="AG258" s="144"/>
      <c r="AH258" s="144"/>
      <c r="AI258" s="144"/>
      <c r="AJ258" s="158"/>
      <c r="AK258" s="144"/>
      <c r="AL258" s="140"/>
      <c r="AM258" s="23" t="str">
        <f t="shared" si="36"/>
        <v>Ekonomska škola Mije Mirkovića Rijeka</v>
      </c>
      <c r="AN258" s="23" t="str">
        <f t="shared" si="37"/>
        <v>Primorsko-goranska</v>
      </c>
      <c r="AO258" s="23" t="str">
        <f t="shared" si="38"/>
        <v>Rijeka</v>
      </c>
      <c r="AP258" s="23" t="str">
        <f t="shared" si="39"/>
        <v>državna</v>
      </c>
      <c r="AQ258" s="23" t="str">
        <f t="shared" si="40"/>
        <v>strukovna</v>
      </c>
      <c r="AR258" s="1" t="str">
        <f t="shared" si="41"/>
        <v>08-071-505</v>
      </c>
      <c r="AT258" s="51" t="str">
        <f t="shared" si="42"/>
        <v>Ekonomska škola Mije Mirkovića Rijeka</v>
      </c>
      <c r="AU258" s="51" t="str">
        <f t="shared" si="43"/>
        <v>Primorsko-goranska</v>
      </c>
      <c r="AV258" s="51" t="str">
        <f t="shared" si="44"/>
        <v>Rijeka</v>
      </c>
      <c r="AW258" s="51" t="str">
        <f t="shared" si="45"/>
        <v>državna</v>
      </c>
      <c r="AX258" s="51" t="str">
        <f t="shared" si="46"/>
        <v>strukovna</v>
      </c>
      <c r="AY258" s="51" t="str">
        <f t="shared" si="47"/>
        <v>08-071-505</v>
      </c>
    </row>
    <row r="259" spans="1:77" s="3" customFormat="1" ht="13.5" x14ac:dyDescent="0.25">
      <c r="A259" s="153"/>
      <c r="B259" s="153"/>
      <c r="C259" s="151"/>
      <c r="D259" s="151"/>
      <c r="E259" s="156"/>
      <c r="F259" s="149"/>
      <c r="G259" s="14" t="s">
        <v>439</v>
      </c>
      <c r="H259" s="14"/>
      <c r="I259" s="14"/>
      <c r="J259" s="14"/>
      <c r="K259" s="14" t="s">
        <v>237</v>
      </c>
      <c r="L259" s="14">
        <v>25</v>
      </c>
      <c r="M259" s="14"/>
      <c r="N259" s="14">
        <v>2</v>
      </c>
      <c r="O259" s="144"/>
      <c r="P259" s="14"/>
      <c r="Q259" s="14"/>
      <c r="R259" s="14"/>
      <c r="S259" s="145"/>
      <c r="T259" s="145"/>
      <c r="U259" s="145"/>
      <c r="V259" s="145"/>
      <c r="W259" s="145"/>
      <c r="X259" s="145"/>
      <c r="Y259" s="145"/>
      <c r="Z259" s="145"/>
      <c r="AA259" s="145"/>
      <c r="AB259" s="145"/>
      <c r="AC259" s="145"/>
      <c r="AD259" s="153"/>
      <c r="AE259" s="145"/>
      <c r="AF259" s="145"/>
      <c r="AG259" s="144"/>
      <c r="AH259" s="144"/>
      <c r="AI259" s="144"/>
      <c r="AJ259" s="158"/>
      <c r="AK259" s="144"/>
      <c r="AL259" s="140"/>
      <c r="AM259" s="23" t="str">
        <f t="shared" si="36"/>
        <v>Ekonomska škola Mije Mirkovića Rijeka</v>
      </c>
      <c r="AN259" s="23" t="str">
        <f t="shared" si="37"/>
        <v>Primorsko-goranska</v>
      </c>
      <c r="AO259" s="23" t="str">
        <f t="shared" si="38"/>
        <v>Rijeka</v>
      </c>
      <c r="AP259" s="23" t="str">
        <f t="shared" si="39"/>
        <v>državna</v>
      </c>
      <c r="AQ259" s="23" t="str">
        <f t="shared" si="40"/>
        <v>strukovna</v>
      </c>
      <c r="AR259" s="1" t="str">
        <f t="shared" si="41"/>
        <v>08-071-505</v>
      </c>
      <c r="AT259" s="51" t="str">
        <f t="shared" si="42"/>
        <v>Ekonomska škola Mije Mirkovića Rijeka</v>
      </c>
      <c r="AU259" s="51" t="str">
        <f t="shared" si="43"/>
        <v>Primorsko-goranska</v>
      </c>
      <c r="AV259" s="51" t="str">
        <f t="shared" si="44"/>
        <v>Rijeka</v>
      </c>
      <c r="AW259" s="51" t="str">
        <f t="shared" si="45"/>
        <v>državna</v>
      </c>
      <c r="AX259" s="51" t="str">
        <f t="shared" si="46"/>
        <v>strukovna</v>
      </c>
      <c r="AY259" s="51" t="str">
        <f t="shared" si="47"/>
        <v>08-071-505</v>
      </c>
    </row>
    <row r="260" spans="1:77" s="3" customFormat="1" ht="13.5" x14ac:dyDescent="0.25">
      <c r="A260" s="153"/>
      <c r="B260" s="153"/>
      <c r="C260" s="151"/>
      <c r="D260" s="151"/>
      <c r="E260" s="156"/>
      <c r="F260" s="149"/>
      <c r="G260" s="14" t="s">
        <v>439</v>
      </c>
      <c r="H260" s="14"/>
      <c r="I260" s="14"/>
      <c r="J260" s="14"/>
      <c r="K260" s="14" t="s">
        <v>233</v>
      </c>
      <c r="L260" s="14">
        <v>26</v>
      </c>
      <c r="M260" s="14"/>
      <c r="N260" s="14">
        <v>2</v>
      </c>
      <c r="O260" s="144"/>
      <c r="P260" s="14"/>
      <c r="Q260" s="14"/>
      <c r="R260" s="14"/>
      <c r="S260" s="145"/>
      <c r="T260" s="145"/>
      <c r="U260" s="145"/>
      <c r="V260" s="145"/>
      <c r="W260" s="145"/>
      <c r="X260" s="145"/>
      <c r="Y260" s="145"/>
      <c r="Z260" s="145"/>
      <c r="AA260" s="145"/>
      <c r="AB260" s="145"/>
      <c r="AC260" s="145"/>
      <c r="AD260" s="153"/>
      <c r="AE260" s="145"/>
      <c r="AF260" s="145"/>
      <c r="AG260" s="144"/>
      <c r="AH260" s="144"/>
      <c r="AI260" s="144"/>
      <c r="AJ260" s="158"/>
      <c r="AK260" s="144"/>
      <c r="AL260" s="140"/>
      <c r="AM260" s="23" t="str">
        <f t="shared" si="36"/>
        <v>Ekonomska škola Mije Mirkovića Rijeka</v>
      </c>
      <c r="AN260" s="23" t="str">
        <f t="shared" si="37"/>
        <v>Primorsko-goranska</v>
      </c>
      <c r="AO260" s="23" t="str">
        <f t="shared" si="38"/>
        <v>Rijeka</v>
      </c>
      <c r="AP260" s="23" t="str">
        <f t="shared" si="39"/>
        <v>državna</v>
      </c>
      <c r="AQ260" s="23" t="str">
        <f t="shared" si="40"/>
        <v>strukovna</v>
      </c>
      <c r="AR260" s="1" t="str">
        <f t="shared" si="41"/>
        <v>08-071-505</v>
      </c>
      <c r="AT260" s="51" t="str">
        <f t="shared" si="42"/>
        <v>Ekonomska škola Mije Mirkovića Rijeka</v>
      </c>
      <c r="AU260" s="51" t="str">
        <f t="shared" si="43"/>
        <v>Primorsko-goranska</v>
      </c>
      <c r="AV260" s="51" t="str">
        <f t="shared" si="44"/>
        <v>Rijeka</v>
      </c>
      <c r="AW260" s="51" t="str">
        <f t="shared" si="45"/>
        <v>državna</v>
      </c>
      <c r="AX260" s="51" t="str">
        <f t="shared" si="46"/>
        <v>strukovna</v>
      </c>
      <c r="AY260" s="51" t="str">
        <f t="shared" si="47"/>
        <v>08-071-505</v>
      </c>
    </row>
    <row r="261" spans="1:77" s="3" customFormat="1" ht="13.5" x14ac:dyDescent="0.25">
      <c r="A261" s="153"/>
      <c r="B261" s="153"/>
      <c r="C261" s="151"/>
      <c r="D261" s="151"/>
      <c r="E261" s="156"/>
      <c r="F261" s="149"/>
      <c r="G261" s="14" t="s">
        <v>439</v>
      </c>
      <c r="H261" s="14"/>
      <c r="I261" s="14"/>
      <c r="J261" s="14"/>
      <c r="K261" s="14" t="s">
        <v>246</v>
      </c>
      <c r="L261" s="14">
        <v>2</v>
      </c>
      <c r="M261" s="14"/>
      <c r="N261" s="14">
        <v>1</v>
      </c>
      <c r="O261" s="144"/>
      <c r="P261" s="14"/>
      <c r="Q261" s="14"/>
      <c r="R261" s="14"/>
      <c r="S261" s="145"/>
      <c r="T261" s="145"/>
      <c r="U261" s="145"/>
      <c r="V261" s="145"/>
      <c r="W261" s="145"/>
      <c r="X261" s="145"/>
      <c r="Y261" s="145"/>
      <c r="Z261" s="145"/>
      <c r="AA261" s="145"/>
      <c r="AB261" s="145"/>
      <c r="AC261" s="145"/>
      <c r="AD261" s="153"/>
      <c r="AE261" s="145"/>
      <c r="AF261" s="145"/>
      <c r="AG261" s="144"/>
      <c r="AH261" s="144"/>
      <c r="AI261" s="144"/>
      <c r="AJ261" s="158"/>
      <c r="AK261" s="144"/>
      <c r="AL261" s="140"/>
      <c r="AM261" s="23"/>
      <c r="AN261" s="23"/>
      <c r="AO261" s="23"/>
      <c r="AP261" s="23"/>
      <c r="AQ261" s="23"/>
      <c r="AR261" s="1"/>
      <c r="AT261" s="51"/>
      <c r="AU261" s="51"/>
      <c r="AV261" s="51"/>
      <c r="AW261" s="51"/>
      <c r="AX261" s="51"/>
      <c r="AY261" s="51"/>
    </row>
    <row r="262" spans="1:77" s="3" customFormat="1" ht="27" x14ac:dyDescent="0.25">
      <c r="A262" s="153"/>
      <c r="B262" s="153"/>
      <c r="C262" s="151"/>
      <c r="D262" s="151"/>
      <c r="E262" s="156"/>
      <c r="F262" s="149"/>
      <c r="G262" s="14" t="s">
        <v>439</v>
      </c>
      <c r="H262" s="14"/>
      <c r="I262" s="14"/>
      <c r="J262" s="14"/>
      <c r="K262" s="14" t="s">
        <v>414</v>
      </c>
      <c r="L262" s="14">
        <v>25</v>
      </c>
      <c r="M262" s="14"/>
      <c r="N262" s="14">
        <v>1</v>
      </c>
      <c r="O262" s="144"/>
      <c r="P262" s="14"/>
      <c r="Q262" s="14"/>
      <c r="R262" s="14"/>
      <c r="S262" s="145"/>
      <c r="T262" s="145"/>
      <c r="U262" s="145"/>
      <c r="V262" s="145"/>
      <c r="W262" s="145"/>
      <c r="X262" s="145"/>
      <c r="Y262" s="145"/>
      <c r="Z262" s="145"/>
      <c r="AA262" s="145"/>
      <c r="AB262" s="145"/>
      <c r="AC262" s="145"/>
      <c r="AD262" s="153"/>
      <c r="AE262" s="145"/>
      <c r="AF262" s="145"/>
      <c r="AG262" s="144"/>
      <c r="AH262" s="144"/>
      <c r="AI262" s="144"/>
      <c r="AJ262" s="158"/>
      <c r="AK262" s="144"/>
      <c r="AL262" s="140"/>
      <c r="AM262" s="23"/>
      <c r="AN262" s="23"/>
      <c r="AO262" s="23"/>
      <c r="AP262" s="23"/>
      <c r="AQ262" s="23"/>
      <c r="AR262" s="1"/>
      <c r="AT262" s="51"/>
      <c r="AU262" s="51"/>
      <c r="AV262" s="51"/>
      <c r="AW262" s="51"/>
      <c r="AX262" s="51"/>
      <c r="AY262" s="51"/>
    </row>
    <row r="263" spans="1:77" s="3" customFormat="1" ht="13.5" x14ac:dyDescent="0.25">
      <c r="A263" s="153"/>
      <c r="B263" s="153"/>
      <c r="C263" s="151"/>
      <c r="D263" s="151"/>
      <c r="E263" s="156"/>
      <c r="F263" s="149"/>
      <c r="G263" s="14" t="s">
        <v>439</v>
      </c>
      <c r="H263" s="14"/>
      <c r="I263" s="14"/>
      <c r="J263" s="14"/>
      <c r="K263" s="14" t="s">
        <v>238</v>
      </c>
      <c r="L263" s="14">
        <v>23</v>
      </c>
      <c r="M263" s="14"/>
      <c r="N263" s="14">
        <v>1</v>
      </c>
      <c r="O263" s="144"/>
      <c r="P263" s="14"/>
      <c r="Q263" s="14"/>
      <c r="R263" s="14"/>
      <c r="S263" s="145"/>
      <c r="T263" s="145"/>
      <c r="U263" s="145"/>
      <c r="V263" s="145"/>
      <c r="W263" s="145"/>
      <c r="X263" s="145"/>
      <c r="Y263" s="145"/>
      <c r="Z263" s="145"/>
      <c r="AA263" s="145"/>
      <c r="AB263" s="145"/>
      <c r="AC263" s="145"/>
      <c r="AD263" s="153"/>
      <c r="AE263" s="145"/>
      <c r="AF263" s="145"/>
      <c r="AG263" s="144"/>
      <c r="AH263" s="144"/>
      <c r="AI263" s="144"/>
      <c r="AJ263" s="158"/>
      <c r="AK263" s="144"/>
      <c r="AL263" s="140"/>
      <c r="AM263" s="23"/>
      <c r="AN263" s="23"/>
      <c r="AO263" s="23"/>
      <c r="AP263" s="23"/>
      <c r="AQ263" s="23"/>
      <c r="AR263" s="1"/>
      <c r="AT263" s="51"/>
      <c r="AU263" s="51"/>
      <c r="AV263" s="51"/>
      <c r="AW263" s="51"/>
      <c r="AX263" s="51"/>
      <c r="AY263" s="51"/>
    </row>
    <row r="264" spans="1:77" s="3" customFormat="1" ht="13.5" x14ac:dyDescent="0.25">
      <c r="A264" s="153"/>
      <c r="B264" s="153"/>
      <c r="C264" s="151"/>
      <c r="D264" s="151"/>
      <c r="E264" s="156"/>
      <c r="F264" s="149"/>
      <c r="G264" s="14" t="s">
        <v>439</v>
      </c>
      <c r="H264" s="14"/>
      <c r="I264" s="14"/>
      <c r="J264" s="14"/>
      <c r="K264" s="14" t="s">
        <v>239</v>
      </c>
      <c r="L264" s="14">
        <v>27</v>
      </c>
      <c r="M264" s="14"/>
      <c r="N264" s="14">
        <v>2</v>
      </c>
      <c r="O264" s="144"/>
      <c r="P264" s="14"/>
      <c r="Q264" s="14"/>
      <c r="R264" s="14"/>
      <c r="S264" s="145"/>
      <c r="T264" s="145"/>
      <c r="U264" s="145"/>
      <c r="V264" s="145"/>
      <c r="W264" s="145"/>
      <c r="X264" s="145"/>
      <c r="Y264" s="145"/>
      <c r="Z264" s="145"/>
      <c r="AA264" s="145"/>
      <c r="AB264" s="145"/>
      <c r="AC264" s="145"/>
      <c r="AD264" s="153"/>
      <c r="AE264" s="145"/>
      <c r="AF264" s="145"/>
      <c r="AG264" s="144"/>
      <c r="AH264" s="144"/>
      <c r="AI264" s="144"/>
      <c r="AJ264" s="158"/>
      <c r="AK264" s="144"/>
      <c r="AL264" s="140"/>
      <c r="AM264" s="23"/>
      <c r="AN264" s="23"/>
      <c r="AO264" s="23"/>
      <c r="AP264" s="23"/>
      <c r="AQ264" s="23"/>
      <c r="AR264" s="1"/>
      <c r="AT264" s="51"/>
      <c r="AU264" s="51"/>
      <c r="AV264" s="51"/>
      <c r="AW264" s="51"/>
      <c r="AX264" s="51"/>
      <c r="AY264" s="51"/>
    </row>
    <row r="265" spans="1:77" s="3" customFormat="1" ht="13.5" x14ac:dyDescent="0.25">
      <c r="A265" s="153"/>
      <c r="B265" s="153"/>
      <c r="C265" s="151"/>
      <c r="D265" s="151"/>
      <c r="E265" s="156"/>
      <c r="F265" s="149"/>
      <c r="G265" s="14" t="s">
        <v>439</v>
      </c>
      <c r="H265" s="14"/>
      <c r="I265" s="14"/>
      <c r="J265" s="14"/>
      <c r="K265" s="14" t="s">
        <v>220</v>
      </c>
      <c r="L265" s="14">
        <v>27</v>
      </c>
      <c r="M265" s="14"/>
      <c r="N265" s="14">
        <v>2</v>
      </c>
      <c r="O265" s="144"/>
      <c r="P265" s="14"/>
      <c r="Q265" s="14"/>
      <c r="R265" s="14"/>
      <c r="S265" s="145"/>
      <c r="T265" s="145"/>
      <c r="U265" s="145"/>
      <c r="V265" s="145"/>
      <c r="W265" s="145"/>
      <c r="X265" s="145"/>
      <c r="Y265" s="145"/>
      <c r="Z265" s="145"/>
      <c r="AA265" s="145"/>
      <c r="AB265" s="145"/>
      <c r="AC265" s="145"/>
      <c r="AD265" s="153"/>
      <c r="AE265" s="145"/>
      <c r="AF265" s="145"/>
      <c r="AG265" s="144"/>
      <c r="AH265" s="144"/>
      <c r="AI265" s="144"/>
      <c r="AJ265" s="158"/>
      <c r="AK265" s="144"/>
      <c r="AL265" s="140"/>
      <c r="AM265" s="23"/>
      <c r="AN265" s="23"/>
      <c r="AO265" s="23"/>
      <c r="AP265" s="23"/>
      <c r="AQ265" s="23"/>
      <c r="AR265" s="1"/>
      <c r="AT265" s="51"/>
      <c r="AU265" s="51"/>
      <c r="AV265" s="51"/>
      <c r="AW265" s="51"/>
      <c r="AX265" s="51"/>
      <c r="AY265" s="51"/>
    </row>
    <row r="266" spans="1:77" s="3" customFormat="1" ht="13.5" x14ac:dyDescent="0.25">
      <c r="A266" s="153"/>
      <c r="B266" s="153"/>
      <c r="C266" s="151"/>
      <c r="D266" s="151"/>
      <c r="E266" s="156"/>
      <c r="F266" s="149"/>
      <c r="G266" s="14" t="s">
        <v>439</v>
      </c>
      <c r="H266" s="14"/>
      <c r="I266" s="14"/>
      <c r="J266" s="14"/>
      <c r="K266" s="14" t="s">
        <v>224</v>
      </c>
      <c r="L266" s="14">
        <v>27</v>
      </c>
      <c r="M266" s="14"/>
      <c r="N266" s="14">
        <v>2</v>
      </c>
      <c r="O266" s="144"/>
      <c r="P266" s="14"/>
      <c r="Q266" s="14"/>
      <c r="R266" s="14"/>
      <c r="S266" s="145"/>
      <c r="T266" s="145"/>
      <c r="U266" s="145"/>
      <c r="V266" s="145"/>
      <c r="W266" s="145"/>
      <c r="X266" s="145"/>
      <c r="Y266" s="145"/>
      <c r="Z266" s="145"/>
      <c r="AA266" s="145"/>
      <c r="AB266" s="145"/>
      <c r="AC266" s="145"/>
      <c r="AD266" s="153"/>
      <c r="AE266" s="145"/>
      <c r="AF266" s="145"/>
      <c r="AG266" s="144"/>
      <c r="AH266" s="144"/>
      <c r="AI266" s="144"/>
      <c r="AJ266" s="158"/>
      <c r="AK266" s="144"/>
      <c r="AL266" s="140"/>
      <c r="AM266" s="23"/>
      <c r="AN266" s="23"/>
      <c r="AO266" s="23"/>
      <c r="AP266" s="23"/>
      <c r="AQ266" s="23"/>
      <c r="AR266" s="1"/>
      <c r="AT266" s="51"/>
      <c r="AU266" s="51"/>
      <c r="AV266" s="51"/>
      <c r="AW266" s="51"/>
      <c r="AX266" s="51"/>
      <c r="AY266" s="51"/>
    </row>
    <row r="267" spans="1:77" s="3" customFormat="1" ht="13.5" x14ac:dyDescent="0.25">
      <c r="A267" s="153"/>
      <c r="B267" s="153"/>
      <c r="C267" s="151"/>
      <c r="D267" s="151"/>
      <c r="E267" s="156"/>
      <c r="F267" s="149"/>
      <c r="G267" s="14" t="s">
        <v>439</v>
      </c>
      <c r="H267" s="14"/>
      <c r="I267" s="14"/>
      <c r="J267" s="14"/>
      <c r="K267" s="14" t="s">
        <v>228</v>
      </c>
      <c r="L267" s="14">
        <v>29</v>
      </c>
      <c r="M267" s="14"/>
      <c r="N267" s="14">
        <v>2</v>
      </c>
      <c r="O267" s="144"/>
      <c r="P267" s="14"/>
      <c r="Q267" s="14"/>
      <c r="R267" s="14"/>
      <c r="S267" s="145"/>
      <c r="T267" s="145"/>
      <c r="U267" s="145"/>
      <c r="V267" s="145"/>
      <c r="W267" s="145"/>
      <c r="X267" s="145"/>
      <c r="Y267" s="145"/>
      <c r="Z267" s="145"/>
      <c r="AA267" s="145"/>
      <c r="AB267" s="145"/>
      <c r="AC267" s="145"/>
      <c r="AD267" s="153"/>
      <c r="AE267" s="145"/>
      <c r="AF267" s="145"/>
      <c r="AG267" s="144"/>
      <c r="AH267" s="144"/>
      <c r="AI267" s="144"/>
      <c r="AJ267" s="158"/>
      <c r="AK267" s="144"/>
      <c r="AL267" s="140"/>
      <c r="AM267" s="23" t="str">
        <f t="shared" si="36"/>
        <v>Ekonomska škola Mije Mirkovića Rijeka</v>
      </c>
      <c r="AN267" s="23" t="str">
        <f t="shared" si="37"/>
        <v>Primorsko-goranska</v>
      </c>
      <c r="AO267" s="23" t="str">
        <f t="shared" si="38"/>
        <v>Rijeka</v>
      </c>
      <c r="AP267" s="23" t="str">
        <f t="shared" si="39"/>
        <v>državna</v>
      </c>
      <c r="AQ267" s="23" t="str">
        <f t="shared" si="40"/>
        <v>strukovna</v>
      </c>
      <c r="AR267" s="1" t="str">
        <f t="shared" si="41"/>
        <v>08-071-505</v>
      </c>
      <c r="AT267" s="51" t="str">
        <f t="shared" si="42"/>
        <v>Ekonomska škola Mije Mirkovića Rijeka</v>
      </c>
      <c r="AU267" s="51" t="str">
        <f t="shared" si="43"/>
        <v>Primorsko-goranska</v>
      </c>
      <c r="AV267" s="51" t="str">
        <f t="shared" si="44"/>
        <v>Rijeka</v>
      </c>
      <c r="AW267" s="51" t="str">
        <f t="shared" si="45"/>
        <v>državna</v>
      </c>
      <c r="AX267" s="51" t="str">
        <f t="shared" si="46"/>
        <v>strukovna</v>
      </c>
      <c r="AY267" s="51" t="str">
        <f t="shared" si="47"/>
        <v>08-071-505</v>
      </c>
    </row>
    <row r="268" spans="1:77" s="3" customFormat="1" ht="13.5" x14ac:dyDescent="0.25">
      <c r="A268" s="160"/>
      <c r="B268" s="160"/>
      <c r="C268" s="151"/>
      <c r="D268" s="151"/>
      <c r="E268" s="156"/>
      <c r="F268" s="161"/>
      <c r="G268" s="14" t="s">
        <v>402</v>
      </c>
      <c r="H268" s="14"/>
      <c r="I268" s="14"/>
      <c r="J268" s="14"/>
      <c r="K268" s="14" t="s">
        <v>228</v>
      </c>
      <c r="L268" s="14">
        <v>29</v>
      </c>
      <c r="M268" s="14"/>
      <c r="N268" s="14"/>
      <c r="O268" s="144"/>
      <c r="P268" s="14"/>
      <c r="Q268" s="14"/>
      <c r="R268" s="14">
        <v>2</v>
      </c>
      <c r="S268" s="145"/>
      <c r="T268" s="145"/>
      <c r="U268" s="145"/>
      <c r="V268" s="145"/>
      <c r="W268" s="145"/>
      <c r="X268" s="145"/>
      <c r="Y268" s="145"/>
      <c r="Z268" s="145"/>
      <c r="AA268" s="145"/>
      <c r="AB268" s="145"/>
      <c r="AC268" s="145"/>
      <c r="AD268" s="160"/>
      <c r="AE268" s="145"/>
      <c r="AF268" s="145"/>
      <c r="AG268" s="144"/>
      <c r="AH268" s="144"/>
      <c r="AI268" s="144"/>
      <c r="AJ268" s="162"/>
      <c r="AK268" s="144"/>
      <c r="AL268" s="140"/>
      <c r="AM268" s="23" t="str">
        <f t="shared" si="36"/>
        <v>Ekonomska škola Mije Mirkovića Rijeka</v>
      </c>
      <c r="AN268" s="23" t="str">
        <f t="shared" si="37"/>
        <v>Primorsko-goranska</v>
      </c>
      <c r="AO268" s="23" t="str">
        <f t="shared" si="38"/>
        <v>Rijeka</v>
      </c>
      <c r="AP268" s="23" t="str">
        <f t="shared" si="39"/>
        <v>državna</v>
      </c>
      <c r="AQ268" s="23" t="str">
        <f t="shared" si="40"/>
        <v>strukovna</v>
      </c>
      <c r="AR268" s="1" t="str">
        <f t="shared" si="41"/>
        <v>08-071-505</v>
      </c>
      <c r="AT268" s="51" t="str">
        <f t="shared" si="42"/>
        <v>Ekonomska škola Mije Mirkovića Rijeka</v>
      </c>
      <c r="AU268" s="51" t="str">
        <f t="shared" si="43"/>
        <v>Primorsko-goranska</v>
      </c>
      <c r="AV268" s="51" t="str">
        <f t="shared" si="44"/>
        <v>Rijeka</v>
      </c>
      <c r="AW268" s="51" t="str">
        <f t="shared" si="45"/>
        <v>državna</v>
      </c>
      <c r="AX268" s="51" t="str">
        <f t="shared" si="46"/>
        <v>strukovna</v>
      </c>
      <c r="AY268" s="51" t="str">
        <f t="shared" si="47"/>
        <v>08-071-505</v>
      </c>
    </row>
    <row r="269" spans="1:77" s="3" customFormat="1" ht="13.5" x14ac:dyDescent="0.25">
      <c r="A269" s="152" t="s">
        <v>284</v>
      </c>
      <c r="B269" s="152" t="s">
        <v>330</v>
      </c>
      <c r="C269" s="151" t="s">
        <v>16</v>
      </c>
      <c r="D269" s="151">
        <v>1</v>
      </c>
      <c r="E269" s="156">
        <v>22</v>
      </c>
      <c r="F269" s="148" t="s">
        <v>147</v>
      </c>
      <c r="G269" s="14" t="s">
        <v>437</v>
      </c>
      <c r="H269" s="14"/>
      <c r="I269" s="14"/>
      <c r="J269" s="14"/>
      <c r="K269" s="14" t="s">
        <v>245</v>
      </c>
      <c r="L269" s="14">
        <v>2</v>
      </c>
      <c r="M269" s="14"/>
      <c r="N269" s="14">
        <v>1</v>
      </c>
      <c r="O269" s="144">
        <f>SUM(N269:N283)</f>
        <v>18</v>
      </c>
      <c r="P269" s="14"/>
      <c r="Q269" s="14"/>
      <c r="R269" s="14"/>
      <c r="S269" s="145"/>
      <c r="T269" s="145"/>
      <c r="U269" s="145"/>
      <c r="V269" s="145"/>
      <c r="W269" s="145"/>
      <c r="X269" s="145"/>
      <c r="Y269" s="145"/>
      <c r="Z269" s="145"/>
      <c r="AA269" s="145">
        <v>2</v>
      </c>
      <c r="AB269" s="145"/>
      <c r="AC269" s="145"/>
      <c r="AD269" s="152"/>
      <c r="AE269" s="145"/>
      <c r="AF269" s="145"/>
      <c r="AG269" s="144">
        <f>SUM(P269:AF283)</f>
        <v>4</v>
      </c>
      <c r="AH269" s="144">
        <f>SUM(AG269,O269)</f>
        <v>22</v>
      </c>
      <c r="AI269" s="144">
        <f>SUM(AH269-E269)</f>
        <v>0</v>
      </c>
      <c r="AJ269" s="157">
        <v>18</v>
      </c>
      <c r="AK269" s="144">
        <f>SUM(AH269,AJ269)-AI269</f>
        <v>40</v>
      </c>
      <c r="AL269" s="140"/>
      <c r="AM269" s="23" t="str">
        <f t="shared" si="36"/>
        <v>Ekonomska škola Mije Mirkovića Rijeka</v>
      </c>
      <c r="AN269" s="23" t="str">
        <f t="shared" si="37"/>
        <v>Primorsko-goranska</v>
      </c>
      <c r="AO269" s="23" t="str">
        <f t="shared" si="38"/>
        <v>Rijeka</v>
      </c>
      <c r="AP269" s="23" t="str">
        <f t="shared" si="39"/>
        <v>državna</v>
      </c>
      <c r="AQ269" s="23" t="str">
        <f t="shared" si="40"/>
        <v>strukovna</v>
      </c>
      <c r="AR269" s="1" t="str">
        <f t="shared" si="41"/>
        <v>08-071-505</v>
      </c>
      <c r="AT269" s="51" t="str">
        <f t="shared" si="42"/>
        <v>Ekonomska škola Mije Mirkovića Rijeka</v>
      </c>
      <c r="AU269" s="51" t="str">
        <f t="shared" si="43"/>
        <v>Primorsko-goranska</v>
      </c>
      <c r="AV269" s="51" t="str">
        <f t="shared" si="44"/>
        <v>Rijeka</v>
      </c>
      <c r="AW269" s="51" t="str">
        <f t="shared" si="45"/>
        <v>državna</v>
      </c>
      <c r="AX269" s="51" t="str">
        <f t="shared" si="46"/>
        <v>strukovna</v>
      </c>
      <c r="AY269" s="51" t="str">
        <f t="shared" si="47"/>
        <v>08-071-505</v>
      </c>
      <c r="BY269" s="7"/>
    </row>
    <row r="270" spans="1:77" s="3" customFormat="1" ht="27" x14ac:dyDescent="0.25">
      <c r="A270" s="153"/>
      <c r="B270" s="153"/>
      <c r="C270" s="151"/>
      <c r="D270" s="151"/>
      <c r="E270" s="156"/>
      <c r="F270" s="149"/>
      <c r="G270" s="14" t="s">
        <v>437</v>
      </c>
      <c r="H270" s="14"/>
      <c r="I270" s="14"/>
      <c r="J270" s="14"/>
      <c r="K270" s="14" t="s">
        <v>416</v>
      </c>
      <c r="L270" s="14">
        <v>28</v>
      </c>
      <c r="M270" s="14"/>
      <c r="N270" s="14">
        <v>1</v>
      </c>
      <c r="O270" s="144"/>
      <c r="P270" s="14"/>
      <c r="Q270" s="14"/>
      <c r="R270" s="14"/>
      <c r="S270" s="145"/>
      <c r="T270" s="145"/>
      <c r="U270" s="145"/>
      <c r="V270" s="145"/>
      <c r="W270" s="145"/>
      <c r="X270" s="145"/>
      <c r="Y270" s="145"/>
      <c r="Z270" s="145"/>
      <c r="AA270" s="145"/>
      <c r="AB270" s="145"/>
      <c r="AC270" s="145"/>
      <c r="AD270" s="153"/>
      <c r="AE270" s="145"/>
      <c r="AF270" s="145"/>
      <c r="AG270" s="144"/>
      <c r="AH270" s="144"/>
      <c r="AI270" s="144"/>
      <c r="AJ270" s="158"/>
      <c r="AK270" s="144"/>
      <c r="AL270" s="140"/>
      <c r="AM270" s="23" t="str">
        <f t="shared" si="36"/>
        <v>Ekonomska škola Mije Mirkovića Rijeka</v>
      </c>
      <c r="AN270" s="23" t="str">
        <f t="shared" si="37"/>
        <v>Primorsko-goranska</v>
      </c>
      <c r="AO270" s="23" t="str">
        <f t="shared" si="38"/>
        <v>Rijeka</v>
      </c>
      <c r="AP270" s="23" t="str">
        <f t="shared" si="39"/>
        <v>državna</v>
      </c>
      <c r="AQ270" s="23" t="str">
        <f t="shared" si="40"/>
        <v>strukovna</v>
      </c>
      <c r="AR270" s="1" t="str">
        <f t="shared" si="41"/>
        <v>08-071-505</v>
      </c>
      <c r="AT270" s="51" t="str">
        <f t="shared" si="42"/>
        <v>Ekonomska škola Mije Mirkovića Rijeka</v>
      </c>
      <c r="AU270" s="51" t="str">
        <f t="shared" si="43"/>
        <v>Primorsko-goranska</v>
      </c>
      <c r="AV270" s="51" t="str">
        <f t="shared" si="44"/>
        <v>Rijeka</v>
      </c>
      <c r="AW270" s="51" t="str">
        <f t="shared" si="45"/>
        <v>državna</v>
      </c>
      <c r="AX270" s="51" t="str">
        <f t="shared" si="46"/>
        <v>strukovna</v>
      </c>
      <c r="AY270" s="51" t="str">
        <f t="shared" si="47"/>
        <v>08-071-505</v>
      </c>
    </row>
    <row r="271" spans="1:77" s="3" customFormat="1" ht="13.5" x14ac:dyDescent="0.25">
      <c r="A271" s="153"/>
      <c r="B271" s="153"/>
      <c r="C271" s="151"/>
      <c r="D271" s="151"/>
      <c r="E271" s="156"/>
      <c r="F271" s="149"/>
      <c r="G271" s="14" t="s">
        <v>437</v>
      </c>
      <c r="H271" s="14"/>
      <c r="I271" s="14"/>
      <c r="J271" s="14"/>
      <c r="K271" s="14" t="s">
        <v>237</v>
      </c>
      <c r="L271" s="14">
        <v>25</v>
      </c>
      <c r="M271" s="14"/>
      <c r="N271" s="14">
        <v>2</v>
      </c>
      <c r="O271" s="144"/>
      <c r="P271" s="14"/>
      <c r="Q271" s="14"/>
      <c r="R271" s="14"/>
      <c r="S271" s="145"/>
      <c r="T271" s="145"/>
      <c r="U271" s="145"/>
      <c r="V271" s="145"/>
      <c r="W271" s="145"/>
      <c r="X271" s="145"/>
      <c r="Y271" s="145"/>
      <c r="Z271" s="145"/>
      <c r="AA271" s="145"/>
      <c r="AB271" s="145"/>
      <c r="AC271" s="145"/>
      <c r="AD271" s="153"/>
      <c r="AE271" s="145"/>
      <c r="AF271" s="145"/>
      <c r="AG271" s="144"/>
      <c r="AH271" s="144"/>
      <c r="AI271" s="144"/>
      <c r="AJ271" s="158"/>
      <c r="AK271" s="144"/>
      <c r="AL271" s="140"/>
      <c r="AM271" s="23"/>
      <c r="AN271" s="23"/>
      <c r="AO271" s="23"/>
      <c r="AP271" s="23"/>
      <c r="AQ271" s="23"/>
      <c r="AR271" s="1"/>
      <c r="AT271" s="51"/>
      <c r="AU271" s="51"/>
      <c r="AV271" s="51"/>
      <c r="AW271" s="51"/>
      <c r="AX271" s="51"/>
      <c r="AY271" s="51"/>
    </row>
    <row r="272" spans="1:77" s="3" customFormat="1" ht="13.5" x14ac:dyDescent="0.25">
      <c r="A272" s="153"/>
      <c r="B272" s="153"/>
      <c r="C272" s="151"/>
      <c r="D272" s="151"/>
      <c r="E272" s="156"/>
      <c r="F272" s="149"/>
      <c r="G272" s="14" t="s">
        <v>437</v>
      </c>
      <c r="H272" s="14"/>
      <c r="I272" s="14"/>
      <c r="J272" s="14"/>
      <c r="K272" s="14" t="s">
        <v>236</v>
      </c>
      <c r="L272" s="14">
        <v>26</v>
      </c>
      <c r="M272" s="14"/>
      <c r="N272" s="14">
        <v>1</v>
      </c>
      <c r="O272" s="144"/>
      <c r="P272" s="14"/>
      <c r="Q272" s="14"/>
      <c r="R272" s="14"/>
      <c r="S272" s="145"/>
      <c r="T272" s="145"/>
      <c r="U272" s="145"/>
      <c r="V272" s="145"/>
      <c r="W272" s="145"/>
      <c r="X272" s="145"/>
      <c r="Y272" s="145"/>
      <c r="Z272" s="145"/>
      <c r="AA272" s="145"/>
      <c r="AB272" s="145"/>
      <c r="AC272" s="145"/>
      <c r="AD272" s="153"/>
      <c r="AE272" s="145"/>
      <c r="AF272" s="145"/>
      <c r="AG272" s="144"/>
      <c r="AH272" s="144"/>
      <c r="AI272" s="144"/>
      <c r="AJ272" s="158"/>
      <c r="AK272" s="144"/>
      <c r="AL272" s="140"/>
      <c r="AM272" s="23" t="str">
        <f t="shared" si="36"/>
        <v>Ekonomska škola Mije Mirkovića Rijeka</v>
      </c>
      <c r="AN272" s="23" t="str">
        <f t="shared" si="37"/>
        <v>Primorsko-goranska</v>
      </c>
      <c r="AO272" s="23" t="str">
        <f t="shared" si="38"/>
        <v>Rijeka</v>
      </c>
      <c r="AP272" s="23" t="str">
        <f t="shared" si="39"/>
        <v>državna</v>
      </c>
      <c r="AQ272" s="23" t="str">
        <f t="shared" si="40"/>
        <v>strukovna</v>
      </c>
      <c r="AR272" s="1" t="str">
        <f t="shared" si="41"/>
        <v>08-071-505</v>
      </c>
      <c r="AT272" s="51" t="str">
        <f t="shared" si="42"/>
        <v>Ekonomska škola Mije Mirkovića Rijeka</v>
      </c>
      <c r="AU272" s="51" t="str">
        <f t="shared" si="43"/>
        <v>Primorsko-goranska</v>
      </c>
      <c r="AV272" s="51" t="str">
        <f t="shared" si="44"/>
        <v>Rijeka</v>
      </c>
      <c r="AW272" s="51" t="str">
        <f t="shared" si="45"/>
        <v>državna</v>
      </c>
      <c r="AX272" s="51" t="str">
        <f t="shared" si="46"/>
        <v>strukovna</v>
      </c>
      <c r="AY272" s="51" t="str">
        <f t="shared" si="47"/>
        <v>08-071-505</v>
      </c>
    </row>
    <row r="273" spans="1:77" s="3" customFormat="1" ht="13.5" x14ac:dyDescent="0.25">
      <c r="A273" s="153"/>
      <c r="B273" s="153"/>
      <c r="C273" s="151"/>
      <c r="D273" s="151"/>
      <c r="E273" s="156"/>
      <c r="F273" s="149"/>
      <c r="G273" s="14" t="s">
        <v>437</v>
      </c>
      <c r="H273" s="14"/>
      <c r="I273" s="14"/>
      <c r="J273" s="14"/>
      <c r="K273" s="14" t="s">
        <v>219</v>
      </c>
      <c r="L273" s="14">
        <v>30</v>
      </c>
      <c r="M273" s="14"/>
      <c r="N273" s="14">
        <v>2</v>
      </c>
      <c r="O273" s="144"/>
      <c r="P273" s="14"/>
      <c r="Q273" s="14"/>
      <c r="R273" s="14"/>
      <c r="S273" s="145"/>
      <c r="T273" s="145"/>
      <c r="U273" s="145"/>
      <c r="V273" s="145"/>
      <c r="W273" s="145"/>
      <c r="X273" s="145"/>
      <c r="Y273" s="145"/>
      <c r="Z273" s="145"/>
      <c r="AA273" s="145"/>
      <c r="AB273" s="145"/>
      <c r="AC273" s="145"/>
      <c r="AD273" s="153"/>
      <c r="AE273" s="145"/>
      <c r="AF273" s="145"/>
      <c r="AG273" s="144"/>
      <c r="AH273" s="144"/>
      <c r="AI273" s="144"/>
      <c r="AJ273" s="158"/>
      <c r="AK273" s="144"/>
      <c r="AL273" s="140"/>
      <c r="AM273" s="23" t="str">
        <f t="shared" si="36"/>
        <v>Ekonomska škola Mije Mirkovića Rijeka</v>
      </c>
      <c r="AN273" s="23" t="str">
        <f t="shared" si="37"/>
        <v>Primorsko-goranska</v>
      </c>
      <c r="AO273" s="23" t="str">
        <f t="shared" si="38"/>
        <v>Rijeka</v>
      </c>
      <c r="AP273" s="23" t="str">
        <f t="shared" si="39"/>
        <v>državna</v>
      </c>
      <c r="AQ273" s="23" t="str">
        <f t="shared" si="40"/>
        <v>strukovna</v>
      </c>
      <c r="AR273" s="1" t="str">
        <f t="shared" si="41"/>
        <v>08-071-505</v>
      </c>
      <c r="AT273" s="51" t="str">
        <f t="shared" si="42"/>
        <v>Ekonomska škola Mije Mirkovića Rijeka</v>
      </c>
      <c r="AU273" s="51" t="str">
        <f t="shared" si="43"/>
        <v>Primorsko-goranska</v>
      </c>
      <c r="AV273" s="51" t="str">
        <f t="shared" si="44"/>
        <v>Rijeka</v>
      </c>
      <c r="AW273" s="51" t="str">
        <f t="shared" si="45"/>
        <v>državna</v>
      </c>
      <c r="AX273" s="51" t="str">
        <f t="shared" si="46"/>
        <v>strukovna</v>
      </c>
      <c r="AY273" s="51" t="str">
        <f t="shared" si="47"/>
        <v>08-071-505</v>
      </c>
    </row>
    <row r="274" spans="1:77" s="3" customFormat="1" ht="13.5" x14ac:dyDescent="0.25">
      <c r="A274" s="153"/>
      <c r="B274" s="153"/>
      <c r="C274" s="151"/>
      <c r="D274" s="151"/>
      <c r="E274" s="156"/>
      <c r="F274" s="149"/>
      <c r="G274" s="14" t="s">
        <v>437</v>
      </c>
      <c r="H274" s="14"/>
      <c r="I274" s="14"/>
      <c r="J274" s="14"/>
      <c r="K274" s="14" t="s">
        <v>223</v>
      </c>
      <c r="L274" s="14">
        <v>27</v>
      </c>
      <c r="M274" s="14"/>
      <c r="N274" s="14">
        <v>2</v>
      </c>
      <c r="O274" s="144"/>
      <c r="P274" s="14"/>
      <c r="Q274" s="14"/>
      <c r="R274" s="14"/>
      <c r="S274" s="145"/>
      <c r="T274" s="145"/>
      <c r="U274" s="145"/>
      <c r="V274" s="145"/>
      <c r="W274" s="145"/>
      <c r="X274" s="145"/>
      <c r="Y274" s="145"/>
      <c r="Z274" s="145"/>
      <c r="AA274" s="145"/>
      <c r="AB274" s="145"/>
      <c r="AC274" s="145"/>
      <c r="AD274" s="153"/>
      <c r="AE274" s="145"/>
      <c r="AF274" s="145"/>
      <c r="AG274" s="144"/>
      <c r="AH274" s="144"/>
      <c r="AI274" s="144"/>
      <c r="AJ274" s="158"/>
      <c r="AK274" s="144"/>
      <c r="AL274" s="140"/>
      <c r="AM274" s="23" t="str">
        <f t="shared" si="36"/>
        <v>Ekonomska škola Mije Mirkovića Rijeka</v>
      </c>
      <c r="AN274" s="23" t="str">
        <f t="shared" si="37"/>
        <v>Primorsko-goranska</v>
      </c>
      <c r="AO274" s="23" t="str">
        <f t="shared" si="38"/>
        <v>Rijeka</v>
      </c>
      <c r="AP274" s="23" t="str">
        <f t="shared" si="39"/>
        <v>državna</v>
      </c>
      <c r="AQ274" s="23" t="str">
        <f t="shared" si="40"/>
        <v>strukovna</v>
      </c>
      <c r="AR274" s="1" t="str">
        <f t="shared" si="41"/>
        <v>08-071-505</v>
      </c>
      <c r="AT274" s="51" t="str">
        <f t="shared" si="42"/>
        <v>Ekonomska škola Mije Mirkovića Rijeka</v>
      </c>
      <c r="AU274" s="51" t="str">
        <f t="shared" si="43"/>
        <v>Primorsko-goranska</v>
      </c>
      <c r="AV274" s="51" t="str">
        <f t="shared" si="44"/>
        <v>Rijeka</v>
      </c>
      <c r="AW274" s="51" t="str">
        <f t="shared" si="45"/>
        <v>državna</v>
      </c>
      <c r="AX274" s="51" t="str">
        <f t="shared" si="46"/>
        <v>strukovna</v>
      </c>
      <c r="AY274" s="51" t="str">
        <f t="shared" si="47"/>
        <v>08-071-505</v>
      </c>
    </row>
    <row r="275" spans="1:77" s="3" customFormat="1" ht="13.5" x14ac:dyDescent="0.25">
      <c r="A275" s="153"/>
      <c r="B275" s="153"/>
      <c r="C275" s="151"/>
      <c r="D275" s="151"/>
      <c r="E275" s="156"/>
      <c r="F275" s="149"/>
      <c r="G275" s="14" t="s">
        <v>437</v>
      </c>
      <c r="H275" s="14"/>
      <c r="I275" s="14"/>
      <c r="J275" s="14"/>
      <c r="K275" s="14" t="s">
        <v>227</v>
      </c>
      <c r="L275" s="14">
        <v>26</v>
      </c>
      <c r="M275" s="14"/>
      <c r="N275" s="14">
        <v>2</v>
      </c>
      <c r="O275" s="144"/>
      <c r="P275" s="14"/>
      <c r="Q275" s="14"/>
      <c r="R275" s="14"/>
      <c r="S275" s="145"/>
      <c r="T275" s="145"/>
      <c r="U275" s="145"/>
      <c r="V275" s="145"/>
      <c r="W275" s="145"/>
      <c r="X275" s="145"/>
      <c r="Y275" s="145"/>
      <c r="Z275" s="145"/>
      <c r="AA275" s="145"/>
      <c r="AB275" s="145"/>
      <c r="AC275" s="145"/>
      <c r="AD275" s="153"/>
      <c r="AE275" s="145"/>
      <c r="AF275" s="145"/>
      <c r="AG275" s="144"/>
      <c r="AH275" s="144"/>
      <c r="AI275" s="144"/>
      <c r="AJ275" s="158"/>
      <c r="AK275" s="144"/>
      <c r="AL275" s="140"/>
      <c r="AM275" s="23"/>
      <c r="AN275" s="23"/>
      <c r="AO275" s="23"/>
      <c r="AP275" s="23"/>
      <c r="AQ275" s="23"/>
      <c r="AR275" s="1"/>
      <c r="AT275" s="51"/>
      <c r="AU275" s="51"/>
      <c r="AV275" s="51"/>
      <c r="AW275" s="51"/>
      <c r="AX275" s="51"/>
      <c r="AY275" s="51"/>
    </row>
    <row r="276" spans="1:77" s="3" customFormat="1" ht="13.5" x14ac:dyDescent="0.25">
      <c r="A276" s="153"/>
      <c r="B276" s="153"/>
      <c r="C276" s="151"/>
      <c r="D276" s="151"/>
      <c r="E276" s="156"/>
      <c r="F276" s="149"/>
      <c r="G276" s="14" t="s">
        <v>437</v>
      </c>
      <c r="H276" s="14"/>
      <c r="I276" s="14"/>
      <c r="J276" s="14"/>
      <c r="K276" s="14" t="s">
        <v>246</v>
      </c>
      <c r="L276" s="14">
        <v>2</v>
      </c>
      <c r="M276" s="14"/>
      <c r="N276" s="14">
        <v>1</v>
      </c>
      <c r="O276" s="144"/>
      <c r="P276" s="14"/>
      <c r="Q276" s="14"/>
      <c r="R276" s="14"/>
      <c r="S276" s="145"/>
      <c r="T276" s="145"/>
      <c r="U276" s="145"/>
      <c r="V276" s="145"/>
      <c r="W276" s="145"/>
      <c r="X276" s="145"/>
      <c r="Y276" s="145"/>
      <c r="Z276" s="145"/>
      <c r="AA276" s="145"/>
      <c r="AB276" s="145"/>
      <c r="AC276" s="145"/>
      <c r="AD276" s="153"/>
      <c r="AE276" s="145"/>
      <c r="AF276" s="145"/>
      <c r="AG276" s="144"/>
      <c r="AH276" s="144"/>
      <c r="AI276" s="144"/>
      <c r="AJ276" s="158"/>
      <c r="AK276" s="144"/>
      <c r="AL276" s="140"/>
      <c r="AM276" s="23"/>
      <c r="AN276" s="23"/>
      <c r="AO276" s="23"/>
      <c r="AP276" s="23"/>
      <c r="AQ276" s="23"/>
      <c r="AR276" s="1"/>
      <c r="AT276" s="51"/>
      <c r="AU276" s="51"/>
      <c r="AV276" s="51"/>
      <c r="AW276" s="51"/>
      <c r="AX276" s="51"/>
      <c r="AY276" s="51"/>
    </row>
    <row r="277" spans="1:77" s="3" customFormat="1" ht="27" x14ac:dyDescent="0.25">
      <c r="A277" s="153"/>
      <c r="B277" s="153"/>
      <c r="C277" s="151"/>
      <c r="D277" s="151"/>
      <c r="E277" s="156"/>
      <c r="F277" s="149"/>
      <c r="G277" s="14" t="s">
        <v>437</v>
      </c>
      <c r="H277" s="14"/>
      <c r="I277" s="14"/>
      <c r="J277" s="14"/>
      <c r="K277" s="14" t="s">
        <v>414</v>
      </c>
      <c r="L277" s="14">
        <v>25</v>
      </c>
      <c r="M277" s="14"/>
      <c r="N277" s="14">
        <v>1</v>
      </c>
      <c r="O277" s="144"/>
      <c r="P277" s="14"/>
      <c r="Q277" s="14"/>
      <c r="R277" s="14"/>
      <c r="S277" s="145"/>
      <c r="T277" s="145"/>
      <c r="U277" s="145"/>
      <c r="V277" s="145"/>
      <c r="W277" s="145"/>
      <c r="X277" s="145"/>
      <c r="Y277" s="145"/>
      <c r="Z277" s="145"/>
      <c r="AA277" s="145"/>
      <c r="AB277" s="145"/>
      <c r="AC277" s="145"/>
      <c r="AD277" s="153"/>
      <c r="AE277" s="145"/>
      <c r="AF277" s="145"/>
      <c r="AG277" s="144"/>
      <c r="AH277" s="144"/>
      <c r="AI277" s="144"/>
      <c r="AJ277" s="158"/>
      <c r="AK277" s="144"/>
      <c r="AL277" s="140"/>
      <c r="AM277" s="23"/>
      <c r="AN277" s="23"/>
      <c r="AO277" s="23"/>
      <c r="AP277" s="23"/>
      <c r="AQ277" s="23"/>
      <c r="AR277" s="1"/>
      <c r="AT277" s="51"/>
      <c r="AU277" s="51"/>
      <c r="AV277" s="51"/>
      <c r="AW277" s="51"/>
      <c r="AX277" s="51"/>
      <c r="AY277" s="51"/>
    </row>
    <row r="278" spans="1:77" s="3" customFormat="1" ht="13.5" x14ac:dyDescent="0.25">
      <c r="A278" s="153"/>
      <c r="B278" s="153"/>
      <c r="C278" s="151"/>
      <c r="D278" s="151"/>
      <c r="E278" s="156"/>
      <c r="F278" s="149"/>
      <c r="G278" s="14" t="s">
        <v>437</v>
      </c>
      <c r="H278" s="14"/>
      <c r="I278" s="14"/>
      <c r="J278" s="14"/>
      <c r="K278" s="14" t="s">
        <v>238</v>
      </c>
      <c r="L278" s="14">
        <v>23</v>
      </c>
      <c r="M278" s="14"/>
      <c r="N278" s="14">
        <v>1</v>
      </c>
      <c r="O278" s="144"/>
      <c r="P278" s="14"/>
      <c r="Q278" s="14"/>
      <c r="R278" s="14"/>
      <c r="S278" s="145"/>
      <c r="T278" s="145"/>
      <c r="U278" s="145"/>
      <c r="V278" s="145"/>
      <c r="W278" s="145"/>
      <c r="X278" s="145"/>
      <c r="Y278" s="145"/>
      <c r="Z278" s="145"/>
      <c r="AA278" s="145"/>
      <c r="AB278" s="145"/>
      <c r="AC278" s="145"/>
      <c r="AD278" s="153"/>
      <c r="AE278" s="145"/>
      <c r="AF278" s="145"/>
      <c r="AG278" s="144"/>
      <c r="AH278" s="144"/>
      <c r="AI278" s="144"/>
      <c r="AJ278" s="158"/>
      <c r="AK278" s="144"/>
      <c r="AL278" s="140"/>
      <c r="AM278" s="23"/>
      <c r="AN278" s="23"/>
      <c r="AO278" s="23"/>
      <c r="AP278" s="23"/>
      <c r="AQ278" s="23"/>
      <c r="AR278" s="1"/>
      <c r="AT278" s="51"/>
      <c r="AU278" s="51"/>
      <c r="AV278" s="51"/>
      <c r="AW278" s="51"/>
      <c r="AX278" s="51"/>
      <c r="AY278" s="51"/>
    </row>
    <row r="279" spans="1:77" s="3" customFormat="1" ht="13.5" x14ac:dyDescent="0.25">
      <c r="A279" s="153"/>
      <c r="B279" s="153"/>
      <c r="C279" s="151"/>
      <c r="D279" s="151"/>
      <c r="E279" s="156"/>
      <c r="F279" s="149"/>
      <c r="G279" s="14" t="s">
        <v>437</v>
      </c>
      <c r="H279" s="14"/>
      <c r="I279" s="14"/>
      <c r="J279" s="14"/>
      <c r="K279" s="14" t="s">
        <v>247</v>
      </c>
      <c r="L279" s="14">
        <v>4</v>
      </c>
      <c r="M279" s="14"/>
      <c r="N279" s="14">
        <v>1</v>
      </c>
      <c r="O279" s="144"/>
      <c r="P279" s="14"/>
      <c r="Q279" s="14"/>
      <c r="R279" s="14"/>
      <c r="S279" s="145"/>
      <c r="T279" s="145"/>
      <c r="U279" s="145"/>
      <c r="V279" s="145"/>
      <c r="W279" s="145"/>
      <c r="X279" s="145"/>
      <c r="Y279" s="145"/>
      <c r="Z279" s="145"/>
      <c r="AA279" s="145"/>
      <c r="AB279" s="145"/>
      <c r="AC279" s="145"/>
      <c r="AD279" s="153"/>
      <c r="AE279" s="145"/>
      <c r="AF279" s="145"/>
      <c r="AG279" s="144"/>
      <c r="AH279" s="144"/>
      <c r="AI279" s="144"/>
      <c r="AJ279" s="158"/>
      <c r="AK279" s="144"/>
      <c r="AL279" s="140"/>
      <c r="AM279" s="23"/>
      <c r="AN279" s="23"/>
      <c r="AO279" s="23"/>
      <c r="AP279" s="23"/>
      <c r="AQ279" s="23"/>
      <c r="AR279" s="1"/>
      <c r="AT279" s="51"/>
      <c r="AU279" s="51"/>
      <c r="AV279" s="51"/>
      <c r="AW279" s="51"/>
      <c r="AX279" s="51"/>
      <c r="AY279" s="51"/>
    </row>
    <row r="280" spans="1:77" s="3" customFormat="1" ht="27" x14ac:dyDescent="0.25">
      <c r="A280" s="153"/>
      <c r="B280" s="153"/>
      <c r="C280" s="151"/>
      <c r="D280" s="151"/>
      <c r="E280" s="156"/>
      <c r="F280" s="149"/>
      <c r="G280" s="14" t="s">
        <v>437</v>
      </c>
      <c r="H280" s="14"/>
      <c r="I280" s="14"/>
      <c r="J280" s="14"/>
      <c r="K280" s="14" t="s">
        <v>413</v>
      </c>
      <c r="L280" s="14">
        <v>31</v>
      </c>
      <c r="M280" s="14"/>
      <c r="N280" s="14">
        <v>1</v>
      </c>
      <c r="O280" s="144"/>
      <c r="P280" s="14"/>
      <c r="Q280" s="14"/>
      <c r="R280" s="14"/>
      <c r="S280" s="145"/>
      <c r="T280" s="145"/>
      <c r="U280" s="145"/>
      <c r="V280" s="145"/>
      <c r="W280" s="145"/>
      <c r="X280" s="145"/>
      <c r="Y280" s="145"/>
      <c r="Z280" s="145"/>
      <c r="AA280" s="145"/>
      <c r="AB280" s="145"/>
      <c r="AC280" s="145"/>
      <c r="AD280" s="153"/>
      <c r="AE280" s="145"/>
      <c r="AF280" s="145"/>
      <c r="AG280" s="144"/>
      <c r="AH280" s="144"/>
      <c r="AI280" s="144"/>
      <c r="AJ280" s="158"/>
      <c r="AK280" s="144"/>
      <c r="AL280" s="140"/>
      <c r="AM280" s="23"/>
      <c r="AN280" s="23"/>
      <c r="AO280" s="23"/>
      <c r="AP280" s="23"/>
      <c r="AQ280" s="23"/>
      <c r="AR280" s="1"/>
      <c r="AT280" s="51"/>
      <c r="AU280" s="51"/>
      <c r="AV280" s="51"/>
      <c r="AW280" s="51"/>
      <c r="AX280" s="51"/>
      <c r="AY280" s="51"/>
    </row>
    <row r="281" spans="1:77" s="3" customFormat="1" ht="13.5" x14ac:dyDescent="0.25">
      <c r="A281" s="153"/>
      <c r="B281" s="153"/>
      <c r="C281" s="151"/>
      <c r="D281" s="151"/>
      <c r="E281" s="156"/>
      <c r="F281" s="149"/>
      <c r="G281" s="14" t="s">
        <v>437</v>
      </c>
      <c r="H281" s="14"/>
      <c r="I281" s="14"/>
      <c r="J281" s="14"/>
      <c r="K281" s="14" t="s">
        <v>240</v>
      </c>
      <c r="L281" s="14">
        <v>27</v>
      </c>
      <c r="M281" s="14"/>
      <c r="N281" s="14">
        <v>1</v>
      </c>
      <c r="O281" s="144"/>
      <c r="P281" s="14"/>
      <c r="Q281" s="14"/>
      <c r="R281" s="14"/>
      <c r="S281" s="145"/>
      <c r="T281" s="145"/>
      <c r="U281" s="145"/>
      <c r="V281" s="145"/>
      <c r="W281" s="145"/>
      <c r="X281" s="145"/>
      <c r="Y281" s="145"/>
      <c r="Z281" s="145"/>
      <c r="AA281" s="145"/>
      <c r="AB281" s="145"/>
      <c r="AC281" s="145"/>
      <c r="AD281" s="153"/>
      <c r="AE281" s="145"/>
      <c r="AF281" s="145"/>
      <c r="AG281" s="144"/>
      <c r="AH281" s="144"/>
      <c r="AI281" s="144"/>
      <c r="AJ281" s="158"/>
      <c r="AK281" s="144"/>
      <c r="AL281" s="140"/>
      <c r="AM281" s="23" t="str">
        <f t="shared" si="36"/>
        <v>Ekonomska škola Mije Mirkovića Rijeka</v>
      </c>
      <c r="AN281" s="23" t="str">
        <f t="shared" si="37"/>
        <v>Primorsko-goranska</v>
      </c>
      <c r="AO281" s="23" t="str">
        <f t="shared" si="38"/>
        <v>Rijeka</v>
      </c>
      <c r="AP281" s="23" t="str">
        <f t="shared" si="39"/>
        <v>državna</v>
      </c>
      <c r="AQ281" s="23" t="str">
        <f t="shared" si="40"/>
        <v>strukovna</v>
      </c>
      <c r="AR281" s="1" t="str">
        <f t="shared" si="41"/>
        <v>08-071-505</v>
      </c>
      <c r="AT281" s="51" t="str">
        <f t="shared" si="42"/>
        <v>Ekonomska škola Mije Mirkovića Rijeka</v>
      </c>
      <c r="AU281" s="51" t="str">
        <f t="shared" si="43"/>
        <v>Primorsko-goranska</v>
      </c>
      <c r="AV281" s="51" t="str">
        <f t="shared" si="44"/>
        <v>Rijeka</v>
      </c>
      <c r="AW281" s="51" t="str">
        <f t="shared" si="45"/>
        <v>državna</v>
      </c>
      <c r="AX281" s="51" t="str">
        <f t="shared" si="46"/>
        <v>strukovna</v>
      </c>
      <c r="AY281" s="51" t="str">
        <f t="shared" si="47"/>
        <v>08-071-505</v>
      </c>
    </row>
    <row r="282" spans="1:77" s="3" customFormat="1" ht="13.5" x14ac:dyDescent="0.25">
      <c r="A282" s="153"/>
      <c r="B282" s="153"/>
      <c r="C282" s="151"/>
      <c r="D282" s="151"/>
      <c r="E282" s="156"/>
      <c r="F282" s="149"/>
      <c r="G282" s="14" t="s">
        <v>438</v>
      </c>
      <c r="H282" s="14"/>
      <c r="I282" s="14"/>
      <c r="J282" s="14"/>
      <c r="K282" s="14" t="s">
        <v>251</v>
      </c>
      <c r="L282" s="14">
        <v>2</v>
      </c>
      <c r="M282" s="14"/>
      <c r="N282" s="14">
        <v>1</v>
      </c>
      <c r="O282" s="144"/>
      <c r="P282" s="14"/>
      <c r="Q282" s="14"/>
      <c r="R282" s="14"/>
      <c r="S282" s="145"/>
      <c r="T282" s="145"/>
      <c r="U282" s="145"/>
      <c r="V282" s="145"/>
      <c r="W282" s="145"/>
      <c r="X282" s="145"/>
      <c r="Y282" s="145"/>
      <c r="Z282" s="145"/>
      <c r="AA282" s="145"/>
      <c r="AB282" s="145"/>
      <c r="AC282" s="145"/>
      <c r="AD282" s="153"/>
      <c r="AE282" s="145"/>
      <c r="AF282" s="145"/>
      <c r="AG282" s="144"/>
      <c r="AH282" s="144"/>
      <c r="AI282" s="144"/>
      <c r="AJ282" s="158"/>
      <c r="AK282" s="144"/>
      <c r="AL282" s="140"/>
      <c r="AM282" s="23" t="str">
        <f t="shared" si="36"/>
        <v>Ekonomska škola Mije Mirkovića Rijeka</v>
      </c>
      <c r="AN282" s="23" t="str">
        <f t="shared" si="37"/>
        <v>Primorsko-goranska</v>
      </c>
      <c r="AO282" s="23" t="str">
        <f t="shared" si="38"/>
        <v>Rijeka</v>
      </c>
      <c r="AP282" s="23" t="str">
        <f t="shared" si="39"/>
        <v>državna</v>
      </c>
      <c r="AQ282" s="23" t="str">
        <f t="shared" si="40"/>
        <v>strukovna</v>
      </c>
      <c r="AR282" s="1" t="str">
        <f t="shared" si="41"/>
        <v>08-071-505</v>
      </c>
      <c r="AT282" s="51" t="str">
        <f t="shared" si="42"/>
        <v>Ekonomska škola Mije Mirkovića Rijeka</v>
      </c>
      <c r="AU282" s="51" t="str">
        <f t="shared" si="43"/>
        <v>Primorsko-goranska</v>
      </c>
      <c r="AV282" s="51" t="str">
        <f t="shared" si="44"/>
        <v>Rijeka</v>
      </c>
      <c r="AW282" s="51" t="str">
        <f t="shared" si="45"/>
        <v>državna</v>
      </c>
      <c r="AX282" s="51" t="str">
        <f t="shared" si="46"/>
        <v>strukovna</v>
      </c>
      <c r="AY282" s="51" t="str">
        <f t="shared" si="47"/>
        <v>08-071-505</v>
      </c>
    </row>
    <row r="283" spans="1:77" s="3" customFormat="1" ht="13.5" x14ac:dyDescent="0.25">
      <c r="A283" s="160"/>
      <c r="B283" s="160"/>
      <c r="C283" s="151"/>
      <c r="D283" s="151"/>
      <c r="E283" s="156"/>
      <c r="F283" s="161"/>
      <c r="G283" s="14" t="s">
        <v>402</v>
      </c>
      <c r="H283" s="14"/>
      <c r="I283" s="14"/>
      <c r="J283" s="14"/>
      <c r="K283" s="14" t="s">
        <v>242</v>
      </c>
      <c r="L283" s="14">
        <v>23</v>
      </c>
      <c r="M283" s="14"/>
      <c r="N283" s="14"/>
      <c r="O283" s="144"/>
      <c r="P283" s="14"/>
      <c r="Q283" s="14"/>
      <c r="R283" s="14">
        <v>2</v>
      </c>
      <c r="S283" s="145"/>
      <c r="T283" s="145"/>
      <c r="U283" s="145"/>
      <c r="V283" s="145"/>
      <c r="W283" s="145"/>
      <c r="X283" s="145"/>
      <c r="Y283" s="145"/>
      <c r="Z283" s="145"/>
      <c r="AA283" s="145"/>
      <c r="AB283" s="145"/>
      <c r="AC283" s="145"/>
      <c r="AD283" s="160"/>
      <c r="AE283" s="145"/>
      <c r="AF283" s="145"/>
      <c r="AG283" s="144"/>
      <c r="AH283" s="144"/>
      <c r="AI283" s="144"/>
      <c r="AJ283" s="162"/>
      <c r="AK283" s="144"/>
      <c r="AL283" s="140"/>
      <c r="AM283" s="23" t="str">
        <f t="shared" si="36"/>
        <v>Ekonomska škola Mije Mirkovića Rijeka</v>
      </c>
      <c r="AN283" s="23" t="str">
        <f t="shared" si="37"/>
        <v>Primorsko-goranska</v>
      </c>
      <c r="AO283" s="23" t="str">
        <f t="shared" si="38"/>
        <v>Rijeka</v>
      </c>
      <c r="AP283" s="23" t="str">
        <f t="shared" si="39"/>
        <v>državna</v>
      </c>
      <c r="AQ283" s="23" t="str">
        <f t="shared" si="40"/>
        <v>strukovna</v>
      </c>
      <c r="AR283" s="1" t="str">
        <f t="shared" si="41"/>
        <v>08-071-505</v>
      </c>
      <c r="AT283" s="51" t="str">
        <f t="shared" si="42"/>
        <v>Ekonomska škola Mije Mirkovića Rijeka</v>
      </c>
      <c r="AU283" s="51" t="str">
        <f t="shared" si="43"/>
        <v>Primorsko-goranska</v>
      </c>
      <c r="AV283" s="51" t="str">
        <f t="shared" si="44"/>
        <v>Rijeka</v>
      </c>
      <c r="AW283" s="51" t="str">
        <f t="shared" si="45"/>
        <v>državna</v>
      </c>
      <c r="AX283" s="51" t="str">
        <f t="shared" si="46"/>
        <v>strukovna</v>
      </c>
      <c r="AY283" s="51" t="str">
        <f t="shared" si="47"/>
        <v>08-071-505</v>
      </c>
    </row>
    <row r="284" spans="1:77" s="3" customFormat="1" ht="13.5" x14ac:dyDescent="0.25">
      <c r="A284" s="152" t="s">
        <v>285</v>
      </c>
      <c r="B284" s="152" t="s">
        <v>331</v>
      </c>
      <c r="C284" s="151" t="s">
        <v>16</v>
      </c>
      <c r="D284" s="151">
        <v>1</v>
      </c>
      <c r="E284" s="156">
        <v>21</v>
      </c>
      <c r="F284" s="148" t="s">
        <v>147</v>
      </c>
      <c r="G284" s="14" t="s">
        <v>399</v>
      </c>
      <c r="H284" s="14"/>
      <c r="I284" s="14"/>
      <c r="J284" s="14"/>
      <c r="K284" s="14" t="s">
        <v>245</v>
      </c>
      <c r="L284" s="14">
        <v>2</v>
      </c>
      <c r="M284" s="14">
        <v>2</v>
      </c>
      <c r="N284" s="14">
        <v>1</v>
      </c>
      <c r="O284" s="144">
        <f>SUM(N284:N296)</f>
        <v>19</v>
      </c>
      <c r="P284" s="14"/>
      <c r="Q284" s="14"/>
      <c r="R284" s="14"/>
      <c r="S284" s="145"/>
      <c r="T284" s="145"/>
      <c r="U284" s="145"/>
      <c r="V284" s="145"/>
      <c r="W284" s="145"/>
      <c r="X284" s="145"/>
      <c r="Y284" s="145"/>
      <c r="Z284" s="145"/>
      <c r="AA284" s="145"/>
      <c r="AB284" s="145"/>
      <c r="AC284" s="145"/>
      <c r="AD284" s="152"/>
      <c r="AE284" s="145"/>
      <c r="AF284" s="145"/>
      <c r="AG284" s="144">
        <f>SUM(P284:AF296)</f>
        <v>2</v>
      </c>
      <c r="AH284" s="144">
        <f>SUM(AG284,O284)</f>
        <v>21</v>
      </c>
      <c r="AI284" s="144">
        <f>SUM(AH284-E284)</f>
        <v>0</v>
      </c>
      <c r="AJ284" s="157">
        <v>19</v>
      </c>
      <c r="AK284" s="144">
        <f>SUM(AH284,AJ284)-AI284</f>
        <v>40</v>
      </c>
      <c r="AL284" s="140"/>
      <c r="AM284" s="23" t="str">
        <f t="shared" si="36"/>
        <v>Ekonomska škola Mije Mirkovića Rijeka</v>
      </c>
      <c r="AN284" s="23" t="str">
        <f t="shared" si="37"/>
        <v>Primorsko-goranska</v>
      </c>
      <c r="AO284" s="23" t="str">
        <f t="shared" si="38"/>
        <v>Rijeka</v>
      </c>
      <c r="AP284" s="23" t="str">
        <f t="shared" si="39"/>
        <v>državna</v>
      </c>
      <c r="AQ284" s="23" t="str">
        <f t="shared" si="40"/>
        <v>strukovna</v>
      </c>
      <c r="AR284" s="1" t="str">
        <f t="shared" si="41"/>
        <v>08-071-505</v>
      </c>
      <c r="AT284" s="51" t="str">
        <f t="shared" si="42"/>
        <v>Ekonomska škola Mije Mirkovića Rijeka</v>
      </c>
      <c r="AU284" s="51" t="str">
        <f t="shared" si="43"/>
        <v>Primorsko-goranska</v>
      </c>
      <c r="AV284" s="51" t="str">
        <f t="shared" si="44"/>
        <v>Rijeka</v>
      </c>
      <c r="AW284" s="51" t="str">
        <f t="shared" si="45"/>
        <v>državna</v>
      </c>
      <c r="AX284" s="51" t="str">
        <f t="shared" si="46"/>
        <v>strukovna</v>
      </c>
      <c r="AY284" s="51" t="str">
        <f t="shared" si="47"/>
        <v>08-071-505</v>
      </c>
      <c r="BY284" s="7"/>
    </row>
    <row r="285" spans="1:77" s="3" customFormat="1" ht="27" x14ac:dyDescent="0.25">
      <c r="A285" s="153"/>
      <c r="B285" s="153"/>
      <c r="C285" s="151"/>
      <c r="D285" s="151"/>
      <c r="E285" s="156"/>
      <c r="F285" s="149"/>
      <c r="G285" s="14" t="s">
        <v>399</v>
      </c>
      <c r="H285" s="14"/>
      <c r="I285" s="14"/>
      <c r="J285" s="14"/>
      <c r="K285" s="14" t="s">
        <v>416</v>
      </c>
      <c r="L285" s="14">
        <v>28</v>
      </c>
      <c r="M285" s="14">
        <v>28</v>
      </c>
      <c r="N285" s="14">
        <v>1</v>
      </c>
      <c r="O285" s="144"/>
      <c r="P285" s="14"/>
      <c r="Q285" s="14"/>
      <c r="R285" s="14"/>
      <c r="S285" s="145"/>
      <c r="T285" s="145"/>
      <c r="U285" s="145"/>
      <c r="V285" s="145"/>
      <c r="W285" s="145"/>
      <c r="X285" s="145"/>
      <c r="Y285" s="145"/>
      <c r="Z285" s="145"/>
      <c r="AA285" s="145"/>
      <c r="AB285" s="145"/>
      <c r="AC285" s="145"/>
      <c r="AD285" s="153"/>
      <c r="AE285" s="145"/>
      <c r="AF285" s="145"/>
      <c r="AG285" s="144"/>
      <c r="AH285" s="144"/>
      <c r="AI285" s="144"/>
      <c r="AJ285" s="158"/>
      <c r="AK285" s="144"/>
      <c r="AL285" s="140"/>
      <c r="AM285" s="23" t="str">
        <f t="shared" si="36"/>
        <v>Ekonomska škola Mije Mirkovića Rijeka</v>
      </c>
      <c r="AN285" s="23" t="str">
        <f t="shared" si="37"/>
        <v>Primorsko-goranska</v>
      </c>
      <c r="AO285" s="23" t="str">
        <f t="shared" si="38"/>
        <v>Rijeka</v>
      </c>
      <c r="AP285" s="23" t="str">
        <f t="shared" si="39"/>
        <v>državna</v>
      </c>
      <c r="AQ285" s="23" t="str">
        <f t="shared" si="40"/>
        <v>strukovna</v>
      </c>
      <c r="AR285" s="1" t="str">
        <f t="shared" si="41"/>
        <v>08-071-505</v>
      </c>
      <c r="AT285" s="51" t="str">
        <f t="shared" si="42"/>
        <v>Ekonomska škola Mije Mirkovića Rijeka</v>
      </c>
      <c r="AU285" s="51" t="str">
        <f t="shared" si="43"/>
        <v>Primorsko-goranska</v>
      </c>
      <c r="AV285" s="51" t="str">
        <f t="shared" si="44"/>
        <v>Rijeka</v>
      </c>
      <c r="AW285" s="51" t="str">
        <f t="shared" si="45"/>
        <v>državna</v>
      </c>
      <c r="AX285" s="51" t="str">
        <f t="shared" si="46"/>
        <v>strukovna</v>
      </c>
      <c r="AY285" s="51" t="str">
        <f t="shared" si="47"/>
        <v>08-071-505</v>
      </c>
    </row>
    <row r="286" spans="1:77" s="3" customFormat="1" ht="13.5" x14ac:dyDescent="0.25">
      <c r="A286" s="153"/>
      <c r="B286" s="153"/>
      <c r="C286" s="151"/>
      <c r="D286" s="151"/>
      <c r="E286" s="156"/>
      <c r="F286" s="149"/>
      <c r="G286" s="14" t="s">
        <v>399</v>
      </c>
      <c r="H286" s="14"/>
      <c r="I286" s="14"/>
      <c r="J286" s="14"/>
      <c r="K286" s="14" t="s">
        <v>236</v>
      </c>
      <c r="L286" s="14">
        <v>26</v>
      </c>
      <c r="M286" s="14">
        <v>26</v>
      </c>
      <c r="N286" s="14">
        <v>1</v>
      </c>
      <c r="O286" s="144"/>
      <c r="P286" s="14"/>
      <c r="Q286" s="14"/>
      <c r="R286" s="14"/>
      <c r="S286" s="145"/>
      <c r="T286" s="145"/>
      <c r="U286" s="145"/>
      <c r="V286" s="145"/>
      <c r="W286" s="145"/>
      <c r="X286" s="145"/>
      <c r="Y286" s="145"/>
      <c r="Z286" s="145"/>
      <c r="AA286" s="145"/>
      <c r="AB286" s="145"/>
      <c r="AC286" s="145"/>
      <c r="AD286" s="153"/>
      <c r="AE286" s="145"/>
      <c r="AF286" s="145"/>
      <c r="AG286" s="144"/>
      <c r="AH286" s="144"/>
      <c r="AI286" s="144"/>
      <c r="AJ286" s="158"/>
      <c r="AK286" s="144"/>
      <c r="AL286" s="140"/>
      <c r="AM286" s="23" t="str">
        <f t="shared" si="36"/>
        <v>Ekonomska škola Mije Mirkovića Rijeka</v>
      </c>
      <c r="AN286" s="23" t="str">
        <f t="shared" si="37"/>
        <v>Primorsko-goranska</v>
      </c>
      <c r="AO286" s="23" t="str">
        <f t="shared" si="38"/>
        <v>Rijeka</v>
      </c>
      <c r="AP286" s="23" t="str">
        <f t="shared" si="39"/>
        <v>državna</v>
      </c>
      <c r="AQ286" s="23" t="str">
        <f t="shared" si="40"/>
        <v>strukovna</v>
      </c>
      <c r="AR286" s="1" t="str">
        <f t="shared" si="41"/>
        <v>08-071-505</v>
      </c>
      <c r="AT286" s="51" t="str">
        <f t="shared" si="42"/>
        <v>Ekonomska škola Mije Mirkovića Rijeka</v>
      </c>
      <c r="AU286" s="51" t="str">
        <f t="shared" si="43"/>
        <v>Primorsko-goranska</v>
      </c>
      <c r="AV286" s="51" t="str">
        <f t="shared" si="44"/>
        <v>Rijeka</v>
      </c>
      <c r="AW286" s="51" t="str">
        <f t="shared" si="45"/>
        <v>državna</v>
      </c>
      <c r="AX286" s="51" t="str">
        <f t="shared" si="46"/>
        <v>strukovna</v>
      </c>
      <c r="AY286" s="51" t="str">
        <f t="shared" si="47"/>
        <v>08-071-505</v>
      </c>
    </row>
    <row r="287" spans="1:77" s="3" customFormat="1" ht="13.5" x14ac:dyDescent="0.25">
      <c r="A287" s="153"/>
      <c r="B287" s="153"/>
      <c r="C287" s="151"/>
      <c r="D287" s="151"/>
      <c r="E287" s="156"/>
      <c r="F287" s="149"/>
      <c r="G287" s="14" t="s">
        <v>399</v>
      </c>
      <c r="H287" s="14"/>
      <c r="I287" s="14"/>
      <c r="J287" s="14"/>
      <c r="K287" s="14" t="s">
        <v>237</v>
      </c>
      <c r="L287" s="14">
        <v>25</v>
      </c>
      <c r="M287" s="14">
        <v>22</v>
      </c>
      <c r="N287" s="14">
        <v>2</v>
      </c>
      <c r="O287" s="144"/>
      <c r="P287" s="14"/>
      <c r="Q287" s="14"/>
      <c r="R287" s="14"/>
      <c r="S287" s="145"/>
      <c r="T287" s="145"/>
      <c r="U287" s="145"/>
      <c r="V287" s="145"/>
      <c r="W287" s="145"/>
      <c r="X287" s="145"/>
      <c r="Y287" s="145"/>
      <c r="Z287" s="145"/>
      <c r="AA287" s="145"/>
      <c r="AB287" s="145"/>
      <c r="AC287" s="145"/>
      <c r="AD287" s="153"/>
      <c r="AE287" s="145"/>
      <c r="AF287" s="145"/>
      <c r="AG287" s="144"/>
      <c r="AH287" s="144"/>
      <c r="AI287" s="144"/>
      <c r="AJ287" s="158"/>
      <c r="AK287" s="144"/>
      <c r="AL287" s="140"/>
      <c r="AM287" s="23" t="str">
        <f t="shared" si="36"/>
        <v>Ekonomska škola Mije Mirkovića Rijeka</v>
      </c>
      <c r="AN287" s="23" t="str">
        <f t="shared" si="37"/>
        <v>Primorsko-goranska</v>
      </c>
      <c r="AO287" s="23" t="str">
        <f t="shared" si="38"/>
        <v>Rijeka</v>
      </c>
      <c r="AP287" s="23" t="str">
        <f t="shared" si="39"/>
        <v>državna</v>
      </c>
      <c r="AQ287" s="23" t="str">
        <f t="shared" si="40"/>
        <v>strukovna</v>
      </c>
      <c r="AR287" s="1" t="str">
        <f t="shared" si="41"/>
        <v>08-071-505</v>
      </c>
      <c r="AT287" s="51" t="str">
        <f t="shared" si="42"/>
        <v>Ekonomska škola Mije Mirkovića Rijeka</v>
      </c>
      <c r="AU287" s="51" t="str">
        <f t="shared" si="43"/>
        <v>Primorsko-goranska</v>
      </c>
      <c r="AV287" s="51" t="str">
        <f t="shared" si="44"/>
        <v>Rijeka</v>
      </c>
      <c r="AW287" s="51" t="str">
        <f t="shared" si="45"/>
        <v>državna</v>
      </c>
      <c r="AX287" s="51" t="str">
        <f t="shared" si="46"/>
        <v>strukovna</v>
      </c>
      <c r="AY287" s="51" t="str">
        <f t="shared" si="47"/>
        <v>08-071-505</v>
      </c>
    </row>
    <row r="288" spans="1:77" s="3" customFormat="1" ht="13.5" x14ac:dyDescent="0.25">
      <c r="A288" s="153"/>
      <c r="B288" s="153"/>
      <c r="C288" s="151"/>
      <c r="D288" s="151"/>
      <c r="E288" s="156"/>
      <c r="F288" s="149"/>
      <c r="G288" s="14" t="s">
        <v>399</v>
      </c>
      <c r="H288" s="14"/>
      <c r="I288" s="14"/>
      <c r="J288" s="14"/>
      <c r="K288" s="14" t="s">
        <v>233</v>
      </c>
      <c r="L288" s="14">
        <v>26</v>
      </c>
      <c r="M288" s="14">
        <v>14</v>
      </c>
      <c r="N288" s="14">
        <v>2</v>
      </c>
      <c r="O288" s="144"/>
      <c r="P288" s="14"/>
      <c r="Q288" s="14"/>
      <c r="R288" s="14"/>
      <c r="S288" s="145"/>
      <c r="T288" s="145"/>
      <c r="U288" s="145"/>
      <c r="V288" s="145"/>
      <c r="W288" s="145"/>
      <c r="X288" s="145"/>
      <c r="Y288" s="145"/>
      <c r="Z288" s="145"/>
      <c r="AA288" s="145"/>
      <c r="AB288" s="145"/>
      <c r="AC288" s="145"/>
      <c r="AD288" s="153"/>
      <c r="AE288" s="145"/>
      <c r="AF288" s="145"/>
      <c r="AG288" s="144"/>
      <c r="AH288" s="144"/>
      <c r="AI288" s="144"/>
      <c r="AJ288" s="158"/>
      <c r="AK288" s="144"/>
      <c r="AL288" s="140"/>
      <c r="AM288" s="23" t="str">
        <f t="shared" si="36"/>
        <v>Ekonomska škola Mije Mirkovića Rijeka</v>
      </c>
      <c r="AN288" s="23" t="str">
        <f t="shared" si="37"/>
        <v>Primorsko-goranska</v>
      </c>
      <c r="AO288" s="23" t="str">
        <f t="shared" si="38"/>
        <v>Rijeka</v>
      </c>
      <c r="AP288" s="23" t="str">
        <f t="shared" si="39"/>
        <v>državna</v>
      </c>
      <c r="AQ288" s="23" t="str">
        <f t="shared" si="40"/>
        <v>strukovna</v>
      </c>
      <c r="AR288" s="1" t="str">
        <f t="shared" si="41"/>
        <v>08-071-505</v>
      </c>
      <c r="AT288" s="51" t="str">
        <f t="shared" si="42"/>
        <v>Ekonomska škola Mije Mirkovića Rijeka</v>
      </c>
      <c r="AU288" s="51" t="str">
        <f t="shared" si="43"/>
        <v>Primorsko-goranska</v>
      </c>
      <c r="AV288" s="51" t="str">
        <f t="shared" si="44"/>
        <v>Rijeka</v>
      </c>
      <c r="AW288" s="51" t="str">
        <f t="shared" si="45"/>
        <v>državna</v>
      </c>
      <c r="AX288" s="51" t="str">
        <f t="shared" si="46"/>
        <v>strukovna</v>
      </c>
      <c r="AY288" s="51" t="str">
        <f t="shared" si="47"/>
        <v>08-071-505</v>
      </c>
    </row>
    <row r="289" spans="1:77" s="3" customFormat="1" ht="13.5" x14ac:dyDescent="0.25">
      <c r="A289" s="153"/>
      <c r="B289" s="153"/>
      <c r="C289" s="151"/>
      <c r="D289" s="151"/>
      <c r="E289" s="156"/>
      <c r="F289" s="149"/>
      <c r="G289" s="14" t="s">
        <v>399</v>
      </c>
      <c r="H289" s="14"/>
      <c r="I289" s="14"/>
      <c r="J289" s="14"/>
      <c r="K289" s="14" t="s">
        <v>234</v>
      </c>
      <c r="L289" s="14">
        <v>28</v>
      </c>
      <c r="M289" s="14">
        <v>27</v>
      </c>
      <c r="N289" s="14">
        <v>2</v>
      </c>
      <c r="O289" s="144"/>
      <c r="P289" s="14"/>
      <c r="Q289" s="14"/>
      <c r="R289" s="14"/>
      <c r="S289" s="145"/>
      <c r="T289" s="145"/>
      <c r="U289" s="145"/>
      <c r="V289" s="145"/>
      <c r="W289" s="145"/>
      <c r="X289" s="145"/>
      <c r="Y289" s="145"/>
      <c r="Z289" s="145"/>
      <c r="AA289" s="145"/>
      <c r="AB289" s="145"/>
      <c r="AC289" s="145"/>
      <c r="AD289" s="153"/>
      <c r="AE289" s="145"/>
      <c r="AF289" s="145"/>
      <c r="AG289" s="144"/>
      <c r="AH289" s="144"/>
      <c r="AI289" s="144"/>
      <c r="AJ289" s="158"/>
      <c r="AK289" s="144"/>
      <c r="AL289" s="140"/>
      <c r="AM289" s="23" t="str">
        <f t="shared" si="36"/>
        <v>Ekonomska škola Mije Mirkovića Rijeka</v>
      </c>
      <c r="AN289" s="23" t="str">
        <f t="shared" si="37"/>
        <v>Primorsko-goranska</v>
      </c>
      <c r="AO289" s="23" t="str">
        <f t="shared" si="38"/>
        <v>Rijeka</v>
      </c>
      <c r="AP289" s="23" t="str">
        <f t="shared" si="39"/>
        <v>državna</v>
      </c>
      <c r="AQ289" s="23" t="str">
        <f t="shared" si="40"/>
        <v>strukovna</v>
      </c>
      <c r="AR289" s="1" t="str">
        <f t="shared" si="41"/>
        <v>08-071-505</v>
      </c>
      <c r="AT289" s="51" t="str">
        <f t="shared" si="42"/>
        <v>Ekonomska škola Mije Mirkovića Rijeka</v>
      </c>
      <c r="AU289" s="51" t="str">
        <f t="shared" si="43"/>
        <v>Primorsko-goranska</v>
      </c>
      <c r="AV289" s="51" t="str">
        <f t="shared" si="44"/>
        <v>Rijeka</v>
      </c>
      <c r="AW289" s="51" t="str">
        <f t="shared" si="45"/>
        <v>državna</v>
      </c>
      <c r="AX289" s="51" t="str">
        <f t="shared" si="46"/>
        <v>strukovna</v>
      </c>
      <c r="AY289" s="51" t="str">
        <f t="shared" si="47"/>
        <v>08-071-505</v>
      </c>
    </row>
    <row r="290" spans="1:77" s="3" customFormat="1" ht="13.5" x14ac:dyDescent="0.25">
      <c r="A290" s="153"/>
      <c r="B290" s="153"/>
      <c r="C290" s="151"/>
      <c r="D290" s="151"/>
      <c r="E290" s="156"/>
      <c r="F290" s="149"/>
      <c r="G290" s="14" t="s">
        <v>399</v>
      </c>
      <c r="H290" s="14"/>
      <c r="I290" s="14"/>
      <c r="J290" s="14"/>
      <c r="K290" s="14" t="s">
        <v>247</v>
      </c>
      <c r="L290" s="14">
        <v>4</v>
      </c>
      <c r="M290" s="14">
        <v>3</v>
      </c>
      <c r="N290" s="14">
        <v>1</v>
      </c>
      <c r="O290" s="144"/>
      <c r="P290" s="14"/>
      <c r="Q290" s="14"/>
      <c r="R290" s="14"/>
      <c r="S290" s="145"/>
      <c r="T290" s="145"/>
      <c r="U290" s="145"/>
      <c r="V290" s="145"/>
      <c r="W290" s="145"/>
      <c r="X290" s="145"/>
      <c r="Y290" s="145"/>
      <c r="Z290" s="145"/>
      <c r="AA290" s="145"/>
      <c r="AB290" s="145"/>
      <c r="AC290" s="145"/>
      <c r="AD290" s="153"/>
      <c r="AE290" s="145"/>
      <c r="AF290" s="145"/>
      <c r="AG290" s="144"/>
      <c r="AH290" s="144"/>
      <c r="AI290" s="144"/>
      <c r="AJ290" s="158"/>
      <c r="AK290" s="144"/>
      <c r="AL290" s="140"/>
      <c r="AM290" s="23" t="str">
        <f t="shared" si="36"/>
        <v>Ekonomska škola Mije Mirkovića Rijeka</v>
      </c>
      <c r="AN290" s="23" t="str">
        <f t="shared" si="37"/>
        <v>Primorsko-goranska</v>
      </c>
      <c r="AO290" s="23" t="str">
        <f t="shared" si="38"/>
        <v>Rijeka</v>
      </c>
      <c r="AP290" s="23" t="str">
        <f t="shared" si="39"/>
        <v>državna</v>
      </c>
      <c r="AQ290" s="23" t="str">
        <f t="shared" si="40"/>
        <v>strukovna</v>
      </c>
      <c r="AR290" s="1" t="str">
        <f t="shared" si="41"/>
        <v>08-071-505</v>
      </c>
      <c r="AT290" s="51" t="str">
        <f t="shared" si="42"/>
        <v>Ekonomska škola Mije Mirkovića Rijeka</v>
      </c>
      <c r="AU290" s="51" t="str">
        <f t="shared" si="43"/>
        <v>Primorsko-goranska</v>
      </c>
      <c r="AV290" s="51" t="str">
        <f t="shared" si="44"/>
        <v>Rijeka</v>
      </c>
      <c r="AW290" s="51" t="str">
        <f t="shared" si="45"/>
        <v>državna</v>
      </c>
      <c r="AX290" s="51" t="str">
        <f t="shared" si="46"/>
        <v>strukovna</v>
      </c>
      <c r="AY290" s="51" t="str">
        <f t="shared" si="47"/>
        <v>08-071-505</v>
      </c>
    </row>
    <row r="291" spans="1:77" s="3" customFormat="1" ht="27" x14ac:dyDescent="0.25">
      <c r="A291" s="153"/>
      <c r="B291" s="153"/>
      <c r="C291" s="151"/>
      <c r="D291" s="151"/>
      <c r="E291" s="156"/>
      <c r="F291" s="149"/>
      <c r="G291" s="14" t="s">
        <v>399</v>
      </c>
      <c r="H291" s="14"/>
      <c r="I291" s="14"/>
      <c r="J291" s="14"/>
      <c r="K291" s="14" t="s">
        <v>413</v>
      </c>
      <c r="L291" s="14">
        <v>31</v>
      </c>
      <c r="M291" s="14">
        <v>24</v>
      </c>
      <c r="N291" s="14">
        <v>1</v>
      </c>
      <c r="O291" s="144"/>
      <c r="P291" s="14"/>
      <c r="Q291" s="14"/>
      <c r="R291" s="14"/>
      <c r="S291" s="145"/>
      <c r="T291" s="145"/>
      <c r="U291" s="145"/>
      <c r="V291" s="145"/>
      <c r="W291" s="145"/>
      <c r="X291" s="145"/>
      <c r="Y291" s="145"/>
      <c r="Z291" s="145"/>
      <c r="AA291" s="145"/>
      <c r="AB291" s="145"/>
      <c r="AC291" s="145"/>
      <c r="AD291" s="153"/>
      <c r="AE291" s="145"/>
      <c r="AF291" s="145"/>
      <c r="AG291" s="144"/>
      <c r="AH291" s="144"/>
      <c r="AI291" s="144"/>
      <c r="AJ291" s="158"/>
      <c r="AK291" s="144"/>
      <c r="AL291" s="140"/>
      <c r="AM291" s="23"/>
      <c r="AN291" s="23"/>
      <c r="AO291" s="23"/>
      <c r="AP291" s="23"/>
      <c r="AQ291" s="23"/>
      <c r="AR291" s="1"/>
      <c r="AT291" s="51"/>
      <c r="AU291" s="51"/>
      <c r="AV291" s="51"/>
      <c r="AW291" s="51"/>
      <c r="AX291" s="51"/>
      <c r="AY291" s="51"/>
    </row>
    <row r="292" spans="1:77" s="3" customFormat="1" ht="13.5" x14ac:dyDescent="0.25">
      <c r="A292" s="153"/>
      <c r="B292" s="153"/>
      <c r="C292" s="151"/>
      <c r="D292" s="151"/>
      <c r="E292" s="156"/>
      <c r="F292" s="149"/>
      <c r="G292" s="14" t="s">
        <v>399</v>
      </c>
      <c r="H292" s="14"/>
      <c r="I292" s="14"/>
      <c r="J292" s="14"/>
      <c r="K292" s="14" t="s">
        <v>240</v>
      </c>
      <c r="L292" s="14">
        <v>27</v>
      </c>
      <c r="M292" s="14">
        <v>24</v>
      </c>
      <c r="N292" s="14">
        <v>1</v>
      </c>
      <c r="O292" s="144"/>
      <c r="P292" s="14"/>
      <c r="Q292" s="14"/>
      <c r="R292" s="14"/>
      <c r="S292" s="145"/>
      <c r="T292" s="145"/>
      <c r="U292" s="145"/>
      <c r="V292" s="145"/>
      <c r="W292" s="145"/>
      <c r="X292" s="145"/>
      <c r="Y292" s="145"/>
      <c r="Z292" s="145"/>
      <c r="AA292" s="145"/>
      <c r="AB292" s="145"/>
      <c r="AC292" s="145"/>
      <c r="AD292" s="153"/>
      <c r="AE292" s="145"/>
      <c r="AF292" s="145"/>
      <c r="AG292" s="144"/>
      <c r="AH292" s="144"/>
      <c r="AI292" s="144"/>
      <c r="AJ292" s="158"/>
      <c r="AK292" s="144"/>
      <c r="AL292" s="140"/>
      <c r="AM292" s="23"/>
      <c r="AN292" s="23"/>
      <c r="AO292" s="23"/>
      <c r="AP292" s="23"/>
      <c r="AQ292" s="23"/>
      <c r="AR292" s="1"/>
      <c r="AT292" s="51"/>
      <c r="AU292" s="51"/>
      <c r="AV292" s="51"/>
      <c r="AW292" s="51"/>
      <c r="AX292" s="51"/>
      <c r="AY292" s="51"/>
    </row>
    <row r="293" spans="1:77" s="3" customFormat="1" ht="40.5" x14ac:dyDescent="0.25">
      <c r="A293" s="153"/>
      <c r="B293" s="153"/>
      <c r="C293" s="151"/>
      <c r="D293" s="151"/>
      <c r="E293" s="156"/>
      <c r="F293" s="149"/>
      <c r="G293" s="14" t="s">
        <v>399</v>
      </c>
      <c r="H293" s="14"/>
      <c r="I293" s="14"/>
      <c r="J293" s="14"/>
      <c r="K293" s="14" t="s">
        <v>440</v>
      </c>
      <c r="L293" s="14">
        <v>78</v>
      </c>
      <c r="M293" s="14">
        <v>12</v>
      </c>
      <c r="N293" s="14">
        <v>3</v>
      </c>
      <c r="O293" s="144"/>
      <c r="P293" s="14"/>
      <c r="Q293" s="14"/>
      <c r="R293" s="14"/>
      <c r="S293" s="145"/>
      <c r="T293" s="145"/>
      <c r="U293" s="145"/>
      <c r="V293" s="145"/>
      <c r="W293" s="145"/>
      <c r="X293" s="145"/>
      <c r="Y293" s="145"/>
      <c r="Z293" s="145"/>
      <c r="AA293" s="145"/>
      <c r="AB293" s="145"/>
      <c r="AC293" s="145"/>
      <c r="AD293" s="153"/>
      <c r="AE293" s="145"/>
      <c r="AF293" s="145"/>
      <c r="AG293" s="144"/>
      <c r="AH293" s="144"/>
      <c r="AI293" s="144"/>
      <c r="AJ293" s="158"/>
      <c r="AK293" s="144"/>
      <c r="AL293" s="140"/>
      <c r="AM293" s="23"/>
      <c r="AN293" s="23"/>
      <c r="AO293" s="23"/>
      <c r="AP293" s="23"/>
      <c r="AQ293" s="23"/>
      <c r="AR293" s="1"/>
      <c r="AT293" s="51"/>
      <c r="AU293" s="51"/>
      <c r="AV293" s="51"/>
      <c r="AW293" s="51"/>
      <c r="AX293" s="51"/>
      <c r="AY293" s="51"/>
    </row>
    <row r="294" spans="1:77" s="3" customFormat="1" ht="13.5" x14ac:dyDescent="0.25">
      <c r="A294" s="153"/>
      <c r="B294" s="153"/>
      <c r="C294" s="151"/>
      <c r="D294" s="151"/>
      <c r="E294" s="156"/>
      <c r="F294" s="149"/>
      <c r="G294" s="14" t="s">
        <v>399</v>
      </c>
      <c r="H294" s="14"/>
      <c r="I294" s="14"/>
      <c r="J294" s="14"/>
      <c r="K294" s="14" t="s">
        <v>235</v>
      </c>
      <c r="L294" s="14">
        <v>26</v>
      </c>
      <c r="M294" s="14">
        <v>23</v>
      </c>
      <c r="N294" s="14">
        <v>2</v>
      </c>
      <c r="O294" s="144"/>
      <c r="P294" s="14"/>
      <c r="Q294" s="14"/>
      <c r="R294" s="14"/>
      <c r="S294" s="145"/>
      <c r="T294" s="145"/>
      <c r="U294" s="145"/>
      <c r="V294" s="145"/>
      <c r="W294" s="145"/>
      <c r="X294" s="145"/>
      <c r="Y294" s="145"/>
      <c r="Z294" s="145"/>
      <c r="AA294" s="145"/>
      <c r="AB294" s="145"/>
      <c r="AC294" s="145"/>
      <c r="AD294" s="153"/>
      <c r="AE294" s="145"/>
      <c r="AF294" s="145"/>
      <c r="AG294" s="144"/>
      <c r="AH294" s="144"/>
      <c r="AI294" s="144"/>
      <c r="AJ294" s="158"/>
      <c r="AK294" s="144"/>
      <c r="AL294" s="140"/>
      <c r="AM294" s="23"/>
      <c r="AN294" s="23"/>
      <c r="AO294" s="23"/>
      <c r="AP294" s="23"/>
      <c r="AQ294" s="23"/>
      <c r="AR294" s="1"/>
      <c r="AT294" s="51"/>
      <c r="AU294" s="51"/>
      <c r="AV294" s="51"/>
      <c r="AW294" s="51"/>
      <c r="AX294" s="51"/>
      <c r="AY294" s="51"/>
    </row>
    <row r="295" spans="1:77" s="3" customFormat="1" ht="13.5" x14ac:dyDescent="0.25">
      <c r="A295" s="153"/>
      <c r="B295" s="153"/>
      <c r="C295" s="151"/>
      <c r="D295" s="151"/>
      <c r="E295" s="156"/>
      <c r="F295" s="149"/>
      <c r="G295" s="14" t="s">
        <v>399</v>
      </c>
      <c r="H295" s="14"/>
      <c r="I295" s="14"/>
      <c r="J295" s="14"/>
      <c r="K295" s="14" t="s">
        <v>243</v>
      </c>
      <c r="L295" s="14">
        <v>26</v>
      </c>
      <c r="M295" s="14">
        <v>21</v>
      </c>
      <c r="N295" s="14">
        <v>2</v>
      </c>
      <c r="O295" s="144"/>
      <c r="P295" s="14"/>
      <c r="Q295" s="14"/>
      <c r="R295" s="14"/>
      <c r="S295" s="145"/>
      <c r="T295" s="145"/>
      <c r="U295" s="145"/>
      <c r="V295" s="145"/>
      <c r="W295" s="145"/>
      <c r="X295" s="145"/>
      <c r="Y295" s="145"/>
      <c r="Z295" s="145"/>
      <c r="AA295" s="145"/>
      <c r="AB295" s="145"/>
      <c r="AC295" s="145"/>
      <c r="AD295" s="153"/>
      <c r="AE295" s="145"/>
      <c r="AF295" s="145"/>
      <c r="AG295" s="144"/>
      <c r="AH295" s="144"/>
      <c r="AI295" s="144"/>
      <c r="AJ295" s="158"/>
      <c r="AK295" s="144"/>
      <c r="AL295" s="140"/>
      <c r="AM295" s="23"/>
      <c r="AN295" s="23"/>
      <c r="AO295" s="23"/>
      <c r="AP295" s="23"/>
      <c r="AQ295" s="23"/>
      <c r="AR295" s="1"/>
      <c r="AT295" s="51"/>
      <c r="AU295" s="51"/>
      <c r="AV295" s="51"/>
      <c r="AW295" s="51"/>
      <c r="AX295" s="51"/>
      <c r="AY295" s="51"/>
    </row>
    <row r="296" spans="1:77" s="3" customFormat="1" ht="13.5" x14ac:dyDescent="0.25">
      <c r="A296" s="160"/>
      <c r="B296" s="160"/>
      <c r="C296" s="151"/>
      <c r="D296" s="151"/>
      <c r="E296" s="156"/>
      <c r="F296" s="161"/>
      <c r="G296" s="14" t="s">
        <v>402</v>
      </c>
      <c r="H296" s="14"/>
      <c r="I296" s="14"/>
      <c r="J296" s="14"/>
      <c r="K296" s="14" t="s">
        <v>234</v>
      </c>
      <c r="L296" s="14"/>
      <c r="M296" s="14"/>
      <c r="N296" s="14"/>
      <c r="O296" s="144"/>
      <c r="P296" s="14"/>
      <c r="Q296" s="14"/>
      <c r="R296" s="14">
        <v>2</v>
      </c>
      <c r="S296" s="145"/>
      <c r="T296" s="145"/>
      <c r="U296" s="145"/>
      <c r="V296" s="145"/>
      <c r="W296" s="145"/>
      <c r="X296" s="145"/>
      <c r="Y296" s="145"/>
      <c r="Z296" s="145"/>
      <c r="AA296" s="145"/>
      <c r="AB296" s="145"/>
      <c r="AC296" s="145"/>
      <c r="AD296" s="160"/>
      <c r="AE296" s="145"/>
      <c r="AF296" s="145"/>
      <c r="AG296" s="144"/>
      <c r="AH296" s="144"/>
      <c r="AI296" s="144"/>
      <c r="AJ296" s="162"/>
      <c r="AK296" s="144"/>
      <c r="AL296" s="140"/>
      <c r="AM296" s="23" t="str">
        <f t="shared" si="36"/>
        <v>Ekonomska škola Mije Mirkovića Rijeka</v>
      </c>
      <c r="AN296" s="23" t="str">
        <f t="shared" si="37"/>
        <v>Primorsko-goranska</v>
      </c>
      <c r="AO296" s="23" t="str">
        <f t="shared" si="38"/>
        <v>Rijeka</v>
      </c>
      <c r="AP296" s="23" t="str">
        <f t="shared" si="39"/>
        <v>državna</v>
      </c>
      <c r="AQ296" s="23" t="str">
        <f t="shared" si="40"/>
        <v>strukovna</v>
      </c>
      <c r="AR296" s="1" t="str">
        <f t="shared" si="41"/>
        <v>08-071-505</v>
      </c>
      <c r="AT296" s="51" t="str">
        <f t="shared" si="42"/>
        <v>Ekonomska škola Mije Mirkovića Rijeka</v>
      </c>
      <c r="AU296" s="51" t="str">
        <f t="shared" si="43"/>
        <v>Primorsko-goranska</v>
      </c>
      <c r="AV296" s="51" t="str">
        <f t="shared" si="44"/>
        <v>Rijeka</v>
      </c>
      <c r="AW296" s="51" t="str">
        <f t="shared" si="45"/>
        <v>državna</v>
      </c>
      <c r="AX296" s="51" t="str">
        <f t="shared" si="46"/>
        <v>strukovna</v>
      </c>
      <c r="AY296" s="51" t="str">
        <f t="shared" si="47"/>
        <v>08-071-505</v>
      </c>
    </row>
    <row r="297" spans="1:77" s="3" customFormat="1" ht="27" x14ac:dyDescent="0.25">
      <c r="A297" s="152" t="s">
        <v>286</v>
      </c>
      <c r="B297" s="152" t="s">
        <v>332</v>
      </c>
      <c r="C297" s="151" t="s">
        <v>16</v>
      </c>
      <c r="D297" s="151">
        <v>1</v>
      </c>
      <c r="E297" s="156">
        <v>22</v>
      </c>
      <c r="F297" s="148" t="s">
        <v>143</v>
      </c>
      <c r="G297" s="14" t="s">
        <v>353</v>
      </c>
      <c r="H297" s="14"/>
      <c r="I297" s="14"/>
      <c r="J297" s="14"/>
      <c r="K297" s="14" t="s">
        <v>254</v>
      </c>
      <c r="L297" s="14">
        <v>3</v>
      </c>
      <c r="M297" s="14"/>
      <c r="N297" s="14">
        <v>6</v>
      </c>
      <c r="O297" s="144">
        <f>SUM(N297:N303)</f>
        <v>21</v>
      </c>
      <c r="P297" s="14"/>
      <c r="Q297" s="14"/>
      <c r="R297" s="14"/>
      <c r="S297" s="145"/>
      <c r="T297" s="145"/>
      <c r="U297" s="145"/>
      <c r="V297" s="145"/>
      <c r="W297" s="145"/>
      <c r="X297" s="145"/>
      <c r="Y297" s="145"/>
      <c r="Z297" s="145"/>
      <c r="AA297" s="145"/>
      <c r="AB297" s="145"/>
      <c r="AC297" s="145"/>
      <c r="AD297" s="152"/>
      <c r="AE297" s="145"/>
      <c r="AF297" s="145"/>
      <c r="AG297" s="144">
        <f>SUM(P297:AF303)</f>
        <v>2</v>
      </c>
      <c r="AH297" s="144">
        <f>SUM(AG297,O297)</f>
        <v>23</v>
      </c>
      <c r="AI297" s="144">
        <f>SUM(AH297-E297)</f>
        <v>1</v>
      </c>
      <c r="AJ297" s="157">
        <v>18</v>
      </c>
      <c r="AK297" s="144">
        <f>SUM(AH297,AJ297)-AI297</f>
        <v>40</v>
      </c>
      <c r="AL297" s="140"/>
      <c r="AM297" s="23" t="str">
        <f t="shared" si="36"/>
        <v>Ekonomska škola Mije Mirkovića Rijeka</v>
      </c>
      <c r="AN297" s="23" t="str">
        <f t="shared" si="37"/>
        <v>Primorsko-goranska</v>
      </c>
      <c r="AO297" s="23" t="str">
        <f t="shared" si="38"/>
        <v>Rijeka</v>
      </c>
      <c r="AP297" s="23" t="str">
        <f t="shared" si="39"/>
        <v>državna</v>
      </c>
      <c r="AQ297" s="23" t="str">
        <f t="shared" si="40"/>
        <v>strukovna</v>
      </c>
      <c r="AR297" s="1" t="str">
        <f t="shared" si="41"/>
        <v>08-071-505</v>
      </c>
      <c r="AT297" s="51" t="str">
        <f t="shared" si="42"/>
        <v>Ekonomska škola Mije Mirkovića Rijeka</v>
      </c>
      <c r="AU297" s="51" t="str">
        <f t="shared" si="43"/>
        <v>Primorsko-goranska</v>
      </c>
      <c r="AV297" s="51" t="str">
        <f t="shared" si="44"/>
        <v>Rijeka</v>
      </c>
      <c r="AW297" s="51" t="str">
        <f t="shared" si="45"/>
        <v>državna</v>
      </c>
      <c r="AX297" s="51" t="str">
        <f t="shared" si="46"/>
        <v>strukovna</v>
      </c>
      <c r="AY297" s="51" t="str">
        <f t="shared" si="47"/>
        <v>08-071-505</v>
      </c>
      <c r="BY297" s="7"/>
    </row>
    <row r="298" spans="1:77" s="3" customFormat="1" ht="40.5" x14ac:dyDescent="0.25">
      <c r="A298" s="153"/>
      <c r="B298" s="153"/>
      <c r="C298" s="151"/>
      <c r="D298" s="151"/>
      <c r="E298" s="156"/>
      <c r="F298" s="149"/>
      <c r="G298" s="14" t="s">
        <v>412</v>
      </c>
      <c r="H298" s="14"/>
      <c r="I298" s="14"/>
      <c r="J298" s="14"/>
      <c r="K298" s="14" t="s">
        <v>411</v>
      </c>
      <c r="L298" s="14">
        <v>6</v>
      </c>
      <c r="M298" s="14"/>
      <c r="N298" s="14">
        <v>5</v>
      </c>
      <c r="O298" s="144"/>
      <c r="P298" s="14"/>
      <c r="Q298" s="14"/>
      <c r="R298" s="14"/>
      <c r="S298" s="145"/>
      <c r="T298" s="145"/>
      <c r="U298" s="145"/>
      <c r="V298" s="145"/>
      <c r="W298" s="145"/>
      <c r="X298" s="145"/>
      <c r="Y298" s="145"/>
      <c r="Z298" s="145"/>
      <c r="AA298" s="145"/>
      <c r="AB298" s="145"/>
      <c r="AC298" s="145"/>
      <c r="AD298" s="153"/>
      <c r="AE298" s="145"/>
      <c r="AF298" s="145"/>
      <c r="AG298" s="144"/>
      <c r="AH298" s="144"/>
      <c r="AI298" s="144"/>
      <c r="AJ298" s="158"/>
      <c r="AK298" s="144"/>
      <c r="AL298" s="140"/>
      <c r="AM298" s="23" t="str">
        <f t="shared" ref="AM298:AM366" si="48">NazivSkole</f>
        <v>Ekonomska škola Mije Mirkovića Rijeka</v>
      </c>
      <c r="AN298" s="23" t="str">
        <f t="shared" ref="AN298:AN366" si="49">Zupanija</f>
        <v>Primorsko-goranska</v>
      </c>
      <c r="AO298" s="23" t="str">
        <f t="shared" ref="AO298:AO366" si="50">GradMjesto</f>
        <v>Rijeka</v>
      </c>
      <c r="AP298" s="23" t="str">
        <f t="shared" ref="AP298:AP366" si="51">Osnivac</f>
        <v>državna</v>
      </c>
      <c r="AQ298" s="23" t="str">
        <f t="shared" ref="AQ298:AQ366" si="52">VrstaSkole</f>
        <v>strukovna</v>
      </c>
      <c r="AR298" s="1" t="str">
        <f t="shared" ref="AR298:AR366" si="53">SifraSkole</f>
        <v>08-071-505</v>
      </c>
      <c r="AT298" s="51" t="str">
        <f t="shared" ref="AT298:AT366" si="54">NazivSkole</f>
        <v>Ekonomska škola Mije Mirkovića Rijeka</v>
      </c>
      <c r="AU298" s="51" t="str">
        <f t="shared" ref="AU298:AU366" si="55">Zupanija</f>
        <v>Primorsko-goranska</v>
      </c>
      <c r="AV298" s="51" t="str">
        <f t="shared" ref="AV298:AV366" si="56">GradMjesto</f>
        <v>Rijeka</v>
      </c>
      <c r="AW298" s="51" t="str">
        <f t="shared" ref="AW298:AW366" si="57">Osnivac</f>
        <v>državna</v>
      </c>
      <c r="AX298" s="51" t="str">
        <f t="shared" ref="AX298:AX366" si="58">VrstaSkole</f>
        <v>strukovna</v>
      </c>
      <c r="AY298" s="51" t="str">
        <f t="shared" ref="AY298:AY366" si="59">SifraSkole</f>
        <v>08-071-505</v>
      </c>
    </row>
    <row r="299" spans="1:77" s="3" customFormat="1" ht="27" x14ac:dyDescent="0.25">
      <c r="A299" s="153"/>
      <c r="B299" s="153"/>
      <c r="C299" s="151"/>
      <c r="D299" s="151"/>
      <c r="E299" s="156"/>
      <c r="F299" s="149"/>
      <c r="G299" s="14" t="s">
        <v>355</v>
      </c>
      <c r="H299" s="14"/>
      <c r="I299" s="14"/>
      <c r="J299" s="14"/>
      <c r="K299" s="14" t="s">
        <v>237</v>
      </c>
      <c r="L299" s="14">
        <v>25</v>
      </c>
      <c r="M299" s="14">
        <v>13</v>
      </c>
      <c r="N299" s="14">
        <v>4</v>
      </c>
      <c r="O299" s="144"/>
      <c r="P299" s="14"/>
      <c r="Q299" s="14"/>
      <c r="R299" s="14"/>
      <c r="S299" s="145"/>
      <c r="T299" s="145"/>
      <c r="U299" s="145"/>
      <c r="V299" s="145"/>
      <c r="W299" s="145"/>
      <c r="X299" s="145"/>
      <c r="Y299" s="145"/>
      <c r="Z299" s="145"/>
      <c r="AA299" s="145"/>
      <c r="AB299" s="145"/>
      <c r="AC299" s="145"/>
      <c r="AD299" s="153"/>
      <c r="AE299" s="145"/>
      <c r="AF299" s="145"/>
      <c r="AG299" s="144"/>
      <c r="AH299" s="144"/>
      <c r="AI299" s="144"/>
      <c r="AJ299" s="158"/>
      <c r="AK299" s="144"/>
      <c r="AL299" s="140"/>
      <c r="AM299" s="23"/>
      <c r="AN299" s="23"/>
      <c r="AO299" s="23"/>
      <c r="AP299" s="23"/>
      <c r="AQ299" s="23"/>
      <c r="AR299" s="1"/>
      <c r="AT299" s="51"/>
      <c r="AU299" s="51"/>
      <c r="AV299" s="51"/>
      <c r="AW299" s="51"/>
      <c r="AX299" s="51"/>
      <c r="AY299" s="51"/>
    </row>
    <row r="300" spans="1:77" s="3" customFormat="1" ht="27" x14ac:dyDescent="0.25">
      <c r="A300" s="153"/>
      <c r="B300" s="153"/>
      <c r="C300" s="151"/>
      <c r="D300" s="151"/>
      <c r="E300" s="156"/>
      <c r="F300" s="149"/>
      <c r="G300" s="14" t="s">
        <v>355</v>
      </c>
      <c r="H300" s="14"/>
      <c r="I300" s="14"/>
      <c r="J300" s="14"/>
      <c r="K300" s="14" t="s">
        <v>239</v>
      </c>
      <c r="L300" s="14">
        <v>27</v>
      </c>
      <c r="M300" s="14">
        <v>13</v>
      </c>
      <c r="N300" s="14">
        <v>2</v>
      </c>
      <c r="O300" s="144"/>
      <c r="P300" s="14"/>
      <c r="Q300" s="14"/>
      <c r="R300" s="14"/>
      <c r="S300" s="145"/>
      <c r="T300" s="145"/>
      <c r="U300" s="145"/>
      <c r="V300" s="145"/>
      <c r="W300" s="145"/>
      <c r="X300" s="145"/>
      <c r="Y300" s="145"/>
      <c r="Z300" s="145"/>
      <c r="AA300" s="145"/>
      <c r="AB300" s="145"/>
      <c r="AC300" s="145"/>
      <c r="AD300" s="153"/>
      <c r="AE300" s="145"/>
      <c r="AF300" s="145"/>
      <c r="AG300" s="144"/>
      <c r="AH300" s="144"/>
      <c r="AI300" s="144"/>
      <c r="AJ300" s="158"/>
      <c r="AK300" s="144"/>
      <c r="AL300" s="140"/>
      <c r="AM300" s="23"/>
      <c r="AN300" s="23"/>
      <c r="AO300" s="23"/>
      <c r="AP300" s="23"/>
      <c r="AQ300" s="23"/>
      <c r="AR300" s="1"/>
      <c r="AT300" s="51"/>
      <c r="AU300" s="51"/>
      <c r="AV300" s="51"/>
      <c r="AW300" s="51"/>
      <c r="AX300" s="51"/>
      <c r="AY300" s="51"/>
    </row>
    <row r="301" spans="1:77" s="3" customFormat="1" ht="27" x14ac:dyDescent="0.25">
      <c r="A301" s="153"/>
      <c r="B301" s="153"/>
      <c r="C301" s="151"/>
      <c r="D301" s="151"/>
      <c r="E301" s="156"/>
      <c r="F301" s="149"/>
      <c r="G301" s="14" t="s">
        <v>355</v>
      </c>
      <c r="H301" s="14"/>
      <c r="I301" s="14"/>
      <c r="J301" s="14"/>
      <c r="K301" s="14" t="s">
        <v>240</v>
      </c>
      <c r="L301" s="14">
        <v>27</v>
      </c>
      <c r="M301" s="14">
        <v>14</v>
      </c>
      <c r="N301" s="14">
        <v>2</v>
      </c>
      <c r="O301" s="144"/>
      <c r="P301" s="14"/>
      <c r="Q301" s="14"/>
      <c r="R301" s="14"/>
      <c r="S301" s="145"/>
      <c r="T301" s="145"/>
      <c r="U301" s="145"/>
      <c r="V301" s="145"/>
      <c r="W301" s="145"/>
      <c r="X301" s="145"/>
      <c r="Y301" s="145"/>
      <c r="Z301" s="145"/>
      <c r="AA301" s="145"/>
      <c r="AB301" s="145"/>
      <c r="AC301" s="145"/>
      <c r="AD301" s="153"/>
      <c r="AE301" s="145"/>
      <c r="AF301" s="145"/>
      <c r="AG301" s="144"/>
      <c r="AH301" s="144"/>
      <c r="AI301" s="144"/>
      <c r="AJ301" s="158"/>
      <c r="AK301" s="144"/>
      <c r="AL301" s="140"/>
      <c r="AM301" s="23"/>
      <c r="AN301" s="23"/>
      <c r="AO301" s="23"/>
      <c r="AP301" s="23"/>
      <c r="AQ301" s="23"/>
      <c r="AR301" s="1"/>
      <c r="AT301" s="51"/>
      <c r="AU301" s="51"/>
      <c r="AV301" s="51"/>
      <c r="AW301" s="51"/>
      <c r="AX301" s="51"/>
      <c r="AY301" s="51"/>
    </row>
    <row r="302" spans="1:77" s="3" customFormat="1" ht="27" x14ac:dyDescent="0.25">
      <c r="A302" s="153"/>
      <c r="B302" s="153"/>
      <c r="C302" s="151"/>
      <c r="D302" s="151"/>
      <c r="E302" s="156"/>
      <c r="F302" s="149"/>
      <c r="G302" s="14" t="s">
        <v>355</v>
      </c>
      <c r="H302" s="14"/>
      <c r="I302" s="14"/>
      <c r="J302" s="14"/>
      <c r="K302" s="14" t="s">
        <v>241</v>
      </c>
      <c r="L302" s="14">
        <v>29</v>
      </c>
      <c r="M302" s="14">
        <v>15</v>
      </c>
      <c r="N302" s="14">
        <v>2</v>
      </c>
      <c r="O302" s="144"/>
      <c r="P302" s="14"/>
      <c r="Q302" s="14"/>
      <c r="R302" s="14"/>
      <c r="S302" s="145"/>
      <c r="T302" s="145"/>
      <c r="U302" s="145"/>
      <c r="V302" s="145"/>
      <c r="W302" s="145"/>
      <c r="X302" s="145"/>
      <c r="Y302" s="145"/>
      <c r="Z302" s="145"/>
      <c r="AA302" s="145"/>
      <c r="AB302" s="145"/>
      <c r="AC302" s="145"/>
      <c r="AD302" s="153"/>
      <c r="AE302" s="145"/>
      <c r="AF302" s="145"/>
      <c r="AG302" s="144"/>
      <c r="AH302" s="144"/>
      <c r="AI302" s="144"/>
      <c r="AJ302" s="158"/>
      <c r="AK302" s="144"/>
      <c r="AL302" s="140"/>
      <c r="AM302" s="23" t="str">
        <f t="shared" si="48"/>
        <v>Ekonomska škola Mije Mirkovića Rijeka</v>
      </c>
      <c r="AN302" s="23" t="str">
        <f t="shared" si="49"/>
        <v>Primorsko-goranska</v>
      </c>
      <c r="AO302" s="23" t="str">
        <f t="shared" si="50"/>
        <v>Rijeka</v>
      </c>
      <c r="AP302" s="23" t="str">
        <f t="shared" si="51"/>
        <v>državna</v>
      </c>
      <c r="AQ302" s="23" t="str">
        <f t="shared" si="52"/>
        <v>strukovna</v>
      </c>
      <c r="AR302" s="1" t="str">
        <f t="shared" si="53"/>
        <v>08-071-505</v>
      </c>
      <c r="AT302" s="51" t="str">
        <f t="shared" si="54"/>
        <v>Ekonomska škola Mije Mirkovića Rijeka</v>
      </c>
      <c r="AU302" s="51" t="str">
        <f t="shared" si="55"/>
        <v>Primorsko-goranska</v>
      </c>
      <c r="AV302" s="51" t="str">
        <f t="shared" si="56"/>
        <v>Rijeka</v>
      </c>
      <c r="AW302" s="51" t="str">
        <f t="shared" si="57"/>
        <v>državna</v>
      </c>
      <c r="AX302" s="51" t="str">
        <f t="shared" si="58"/>
        <v>strukovna</v>
      </c>
      <c r="AY302" s="51" t="str">
        <f t="shared" si="59"/>
        <v>08-071-505</v>
      </c>
    </row>
    <row r="303" spans="1:77" s="3" customFormat="1" ht="13.5" x14ac:dyDescent="0.25">
      <c r="A303" s="153"/>
      <c r="B303" s="153"/>
      <c r="C303" s="151"/>
      <c r="D303" s="151"/>
      <c r="E303" s="156"/>
      <c r="F303" s="149"/>
      <c r="G303" s="14" t="s">
        <v>402</v>
      </c>
      <c r="H303" s="14"/>
      <c r="I303" s="14"/>
      <c r="J303" s="14"/>
      <c r="K303" s="14" t="s">
        <v>254</v>
      </c>
      <c r="L303" s="14">
        <v>3</v>
      </c>
      <c r="M303" s="14"/>
      <c r="N303" s="14"/>
      <c r="O303" s="144"/>
      <c r="P303" s="14"/>
      <c r="Q303" s="14"/>
      <c r="R303" s="14">
        <v>2</v>
      </c>
      <c r="S303" s="145"/>
      <c r="T303" s="145"/>
      <c r="U303" s="145"/>
      <c r="V303" s="145"/>
      <c r="W303" s="145"/>
      <c r="X303" s="145"/>
      <c r="Y303" s="145"/>
      <c r="Z303" s="145"/>
      <c r="AA303" s="145"/>
      <c r="AB303" s="145"/>
      <c r="AC303" s="145"/>
      <c r="AD303" s="153"/>
      <c r="AE303" s="145"/>
      <c r="AF303" s="145"/>
      <c r="AG303" s="144"/>
      <c r="AH303" s="144"/>
      <c r="AI303" s="144"/>
      <c r="AJ303" s="158"/>
      <c r="AK303" s="144"/>
      <c r="AL303" s="140"/>
      <c r="AM303" s="23" t="str">
        <f t="shared" si="48"/>
        <v>Ekonomska škola Mije Mirkovića Rijeka</v>
      </c>
      <c r="AN303" s="23" t="str">
        <f t="shared" si="49"/>
        <v>Primorsko-goranska</v>
      </c>
      <c r="AO303" s="23" t="str">
        <f t="shared" si="50"/>
        <v>Rijeka</v>
      </c>
      <c r="AP303" s="23" t="str">
        <f t="shared" si="51"/>
        <v>državna</v>
      </c>
      <c r="AQ303" s="23" t="str">
        <f t="shared" si="52"/>
        <v>strukovna</v>
      </c>
      <c r="AR303" s="1" t="str">
        <f t="shared" si="53"/>
        <v>08-071-505</v>
      </c>
      <c r="AT303" s="51" t="str">
        <f t="shared" si="54"/>
        <v>Ekonomska škola Mije Mirkovića Rijeka</v>
      </c>
      <c r="AU303" s="51" t="str">
        <f t="shared" si="55"/>
        <v>Primorsko-goranska</v>
      </c>
      <c r="AV303" s="51" t="str">
        <f t="shared" si="56"/>
        <v>Rijeka</v>
      </c>
      <c r="AW303" s="51" t="str">
        <f t="shared" si="57"/>
        <v>državna</v>
      </c>
      <c r="AX303" s="51" t="str">
        <f t="shared" si="58"/>
        <v>strukovna</v>
      </c>
      <c r="AY303" s="51" t="str">
        <f t="shared" si="59"/>
        <v>08-071-505</v>
      </c>
    </row>
    <row r="304" spans="1:77" s="3" customFormat="1" ht="13.5" x14ac:dyDescent="0.25">
      <c r="A304" s="152" t="s">
        <v>287</v>
      </c>
      <c r="B304" s="152" t="s">
        <v>333</v>
      </c>
      <c r="C304" s="151" t="s">
        <v>16</v>
      </c>
      <c r="D304" s="151">
        <v>1</v>
      </c>
      <c r="E304" s="156">
        <v>21</v>
      </c>
      <c r="F304" s="148" t="s">
        <v>51</v>
      </c>
      <c r="G304" s="14" t="s">
        <v>380</v>
      </c>
      <c r="H304" s="14"/>
      <c r="I304" s="14"/>
      <c r="J304" s="14"/>
      <c r="K304" s="14" t="s">
        <v>470</v>
      </c>
      <c r="L304" s="14">
        <v>25</v>
      </c>
      <c r="M304" s="14"/>
      <c r="N304" s="14">
        <v>3</v>
      </c>
      <c r="O304" s="144">
        <f>SUM(N304:N311)</f>
        <v>19</v>
      </c>
      <c r="P304" s="14"/>
      <c r="Q304" s="14"/>
      <c r="R304" s="14"/>
      <c r="S304" s="145"/>
      <c r="T304" s="145"/>
      <c r="U304" s="145"/>
      <c r="V304" s="145"/>
      <c r="W304" s="145"/>
      <c r="X304" s="145"/>
      <c r="Y304" s="145"/>
      <c r="Z304" s="145"/>
      <c r="AA304" s="145"/>
      <c r="AB304" s="145"/>
      <c r="AC304" s="145"/>
      <c r="AD304" s="152"/>
      <c r="AE304" s="145"/>
      <c r="AF304" s="145"/>
      <c r="AG304" s="144">
        <f>SUM(P304:AF311)</f>
        <v>2</v>
      </c>
      <c r="AH304" s="144">
        <f>SUM(AG304,O304)</f>
        <v>21</v>
      </c>
      <c r="AI304" s="144">
        <f>SUM(AH304-E304)</f>
        <v>0</v>
      </c>
      <c r="AJ304" s="157"/>
      <c r="AK304" s="144">
        <f>SUM(AH304,AJ304)-AI304</f>
        <v>21</v>
      </c>
      <c r="AL304" s="140"/>
      <c r="AM304" s="23" t="str">
        <f t="shared" si="48"/>
        <v>Ekonomska škola Mije Mirkovića Rijeka</v>
      </c>
      <c r="AN304" s="23" t="str">
        <f t="shared" si="49"/>
        <v>Primorsko-goranska</v>
      </c>
      <c r="AO304" s="23" t="str">
        <f t="shared" si="50"/>
        <v>Rijeka</v>
      </c>
      <c r="AP304" s="23" t="str">
        <f t="shared" si="51"/>
        <v>državna</v>
      </c>
      <c r="AQ304" s="23" t="str">
        <f t="shared" si="52"/>
        <v>strukovna</v>
      </c>
      <c r="AR304" s="1" t="str">
        <f t="shared" si="53"/>
        <v>08-071-505</v>
      </c>
      <c r="AT304" s="51" t="str">
        <f t="shared" si="54"/>
        <v>Ekonomska škola Mije Mirkovića Rijeka</v>
      </c>
      <c r="AU304" s="51" t="str">
        <f t="shared" si="55"/>
        <v>Primorsko-goranska</v>
      </c>
      <c r="AV304" s="51" t="str">
        <f t="shared" si="56"/>
        <v>Rijeka</v>
      </c>
      <c r="AW304" s="51" t="str">
        <f t="shared" si="57"/>
        <v>državna</v>
      </c>
      <c r="AX304" s="51" t="str">
        <f t="shared" si="58"/>
        <v>strukovna</v>
      </c>
      <c r="AY304" s="51" t="str">
        <f t="shared" si="59"/>
        <v>08-071-505</v>
      </c>
      <c r="BY304" s="7"/>
    </row>
    <row r="305" spans="1:77" s="3" customFormat="1" ht="13.5" x14ac:dyDescent="0.25">
      <c r="A305" s="153"/>
      <c r="B305" s="153"/>
      <c r="C305" s="151"/>
      <c r="D305" s="151"/>
      <c r="E305" s="156"/>
      <c r="F305" s="149"/>
      <c r="G305" s="14" t="s">
        <v>380</v>
      </c>
      <c r="H305" s="14"/>
      <c r="I305" s="14"/>
      <c r="J305" s="14"/>
      <c r="K305" s="14" t="s">
        <v>475</v>
      </c>
      <c r="L305" s="14">
        <v>30</v>
      </c>
      <c r="M305" s="14"/>
      <c r="N305" s="14">
        <v>2</v>
      </c>
      <c r="O305" s="144"/>
      <c r="P305" s="14"/>
      <c r="Q305" s="14"/>
      <c r="R305" s="14"/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  <c r="AC305" s="145"/>
      <c r="AD305" s="153"/>
      <c r="AE305" s="145"/>
      <c r="AF305" s="145"/>
      <c r="AG305" s="144"/>
      <c r="AH305" s="144"/>
      <c r="AI305" s="144"/>
      <c r="AJ305" s="158"/>
      <c r="AK305" s="144"/>
      <c r="AL305" s="140"/>
      <c r="AM305" s="23" t="str">
        <f t="shared" si="48"/>
        <v>Ekonomska škola Mije Mirkovića Rijeka</v>
      </c>
      <c r="AN305" s="23" t="str">
        <f t="shared" si="49"/>
        <v>Primorsko-goranska</v>
      </c>
      <c r="AO305" s="23" t="str">
        <f t="shared" si="50"/>
        <v>Rijeka</v>
      </c>
      <c r="AP305" s="23" t="str">
        <f t="shared" si="51"/>
        <v>državna</v>
      </c>
      <c r="AQ305" s="23" t="str">
        <f t="shared" si="52"/>
        <v>strukovna</v>
      </c>
      <c r="AR305" s="1" t="str">
        <f t="shared" si="53"/>
        <v>08-071-505</v>
      </c>
      <c r="AT305" s="51" t="str">
        <f t="shared" si="54"/>
        <v>Ekonomska škola Mije Mirkovića Rijeka</v>
      </c>
      <c r="AU305" s="51" t="str">
        <f t="shared" si="55"/>
        <v>Primorsko-goranska</v>
      </c>
      <c r="AV305" s="51" t="str">
        <f t="shared" si="56"/>
        <v>Rijeka</v>
      </c>
      <c r="AW305" s="51" t="str">
        <f t="shared" si="57"/>
        <v>državna</v>
      </c>
      <c r="AX305" s="51" t="str">
        <f t="shared" si="58"/>
        <v>strukovna</v>
      </c>
      <c r="AY305" s="51" t="str">
        <f t="shared" si="59"/>
        <v>08-071-505</v>
      </c>
    </row>
    <row r="306" spans="1:77" s="3" customFormat="1" ht="13.5" x14ac:dyDescent="0.25">
      <c r="A306" s="153"/>
      <c r="B306" s="153"/>
      <c r="C306" s="151"/>
      <c r="D306" s="151"/>
      <c r="E306" s="156"/>
      <c r="F306" s="149"/>
      <c r="G306" s="14" t="s">
        <v>380</v>
      </c>
      <c r="H306" s="14"/>
      <c r="I306" s="14"/>
      <c r="J306" s="14"/>
      <c r="K306" s="14" t="s">
        <v>479</v>
      </c>
      <c r="L306" s="14">
        <v>27</v>
      </c>
      <c r="M306" s="14"/>
      <c r="N306" s="14">
        <v>2</v>
      </c>
      <c r="O306" s="144"/>
      <c r="P306" s="14"/>
      <c r="Q306" s="14"/>
      <c r="R306" s="14"/>
      <c r="S306" s="145"/>
      <c r="T306" s="145"/>
      <c r="U306" s="145"/>
      <c r="V306" s="145"/>
      <c r="W306" s="145"/>
      <c r="X306" s="145"/>
      <c r="Y306" s="145"/>
      <c r="Z306" s="145"/>
      <c r="AA306" s="145"/>
      <c r="AB306" s="145"/>
      <c r="AC306" s="145"/>
      <c r="AD306" s="153"/>
      <c r="AE306" s="145"/>
      <c r="AF306" s="145"/>
      <c r="AG306" s="144"/>
      <c r="AH306" s="144"/>
      <c r="AI306" s="144"/>
      <c r="AJ306" s="158"/>
      <c r="AK306" s="144"/>
      <c r="AL306" s="140"/>
      <c r="AM306" s="23"/>
      <c r="AN306" s="23"/>
      <c r="AO306" s="23"/>
      <c r="AP306" s="23"/>
      <c r="AQ306" s="23"/>
      <c r="AR306" s="1"/>
      <c r="AT306" s="51"/>
      <c r="AU306" s="51"/>
      <c r="AV306" s="51"/>
      <c r="AW306" s="51"/>
      <c r="AX306" s="51"/>
      <c r="AY306" s="51"/>
    </row>
    <row r="307" spans="1:77" s="3" customFormat="1" ht="13.5" x14ac:dyDescent="0.25">
      <c r="A307" s="153"/>
      <c r="B307" s="153"/>
      <c r="C307" s="151"/>
      <c r="D307" s="151"/>
      <c r="E307" s="156"/>
      <c r="F307" s="149"/>
      <c r="G307" s="14" t="s">
        <v>380</v>
      </c>
      <c r="H307" s="14"/>
      <c r="I307" s="14"/>
      <c r="J307" s="14"/>
      <c r="K307" s="14" t="s">
        <v>480</v>
      </c>
      <c r="L307" s="14">
        <v>25</v>
      </c>
      <c r="M307" s="14"/>
      <c r="N307" s="14">
        <v>2</v>
      </c>
      <c r="O307" s="144"/>
      <c r="P307" s="14"/>
      <c r="Q307" s="14"/>
      <c r="R307" s="14"/>
      <c r="S307" s="145"/>
      <c r="T307" s="145"/>
      <c r="U307" s="145"/>
      <c r="V307" s="145"/>
      <c r="W307" s="145"/>
      <c r="X307" s="145"/>
      <c r="Y307" s="145"/>
      <c r="Z307" s="145"/>
      <c r="AA307" s="145"/>
      <c r="AB307" s="145"/>
      <c r="AC307" s="145"/>
      <c r="AD307" s="153"/>
      <c r="AE307" s="145"/>
      <c r="AF307" s="145"/>
      <c r="AG307" s="144"/>
      <c r="AH307" s="144"/>
      <c r="AI307" s="144"/>
      <c r="AJ307" s="158"/>
      <c r="AK307" s="144"/>
      <c r="AL307" s="140"/>
      <c r="AM307" s="23"/>
      <c r="AN307" s="23"/>
      <c r="AO307" s="23"/>
      <c r="AP307" s="23"/>
      <c r="AQ307" s="23"/>
      <c r="AR307" s="1"/>
      <c r="AT307" s="51"/>
      <c r="AU307" s="51"/>
      <c r="AV307" s="51"/>
      <c r="AW307" s="51"/>
      <c r="AX307" s="51"/>
      <c r="AY307" s="51"/>
    </row>
    <row r="308" spans="1:77" s="3" customFormat="1" ht="13.5" x14ac:dyDescent="0.25">
      <c r="A308" s="153"/>
      <c r="B308" s="153"/>
      <c r="C308" s="151"/>
      <c r="D308" s="151"/>
      <c r="E308" s="156"/>
      <c r="F308" s="149"/>
      <c r="G308" s="14" t="s">
        <v>380</v>
      </c>
      <c r="H308" s="14"/>
      <c r="I308" s="14"/>
      <c r="J308" s="14"/>
      <c r="K308" s="14" t="s">
        <v>472</v>
      </c>
      <c r="L308" s="14">
        <v>26</v>
      </c>
      <c r="M308" s="14"/>
      <c r="N308" s="14">
        <v>2</v>
      </c>
      <c r="O308" s="144"/>
      <c r="P308" s="14"/>
      <c r="Q308" s="14"/>
      <c r="R308" s="14"/>
      <c r="S308" s="145"/>
      <c r="T308" s="145"/>
      <c r="U308" s="145"/>
      <c r="V308" s="145"/>
      <c r="W308" s="145"/>
      <c r="X308" s="145"/>
      <c r="Y308" s="145"/>
      <c r="Z308" s="145"/>
      <c r="AA308" s="145"/>
      <c r="AB308" s="145"/>
      <c r="AC308" s="145"/>
      <c r="AD308" s="153"/>
      <c r="AE308" s="145"/>
      <c r="AF308" s="145"/>
      <c r="AG308" s="144"/>
      <c r="AH308" s="144"/>
      <c r="AI308" s="144"/>
      <c r="AJ308" s="158"/>
      <c r="AK308" s="144"/>
      <c r="AL308" s="140"/>
      <c r="AM308" s="23" t="str">
        <f t="shared" si="48"/>
        <v>Ekonomska škola Mije Mirkovića Rijeka</v>
      </c>
      <c r="AN308" s="23" t="str">
        <f t="shared" si="49"/>
        <v>Primorsko-goranska</v>
      </c>
      <c r="AO308" s="23" t="str">
        <f t="shared" si="50"/>
        <v>Rijeka</v>
      </c>
      <c r="AP308" s="23" t="str">
        <f t="shared" si="51"/>
        <v>državna</v>
      </c>
      <c r="AQ308" s="23" t="str">
        <f t="shared" si="52"/>
        <v>strukovna</v>
      </c>
      <c r="AR308" s="1" t="str">
        <f t="shared" si="53"/>
        <v>08-071-505</v>
      </c>
      <c r="AT308" s="51" t="str">
        <f t="shared" si="54"/>
        <v>Ekonomska škola Mije Mirkovića Rijeka</v>
      </c>
      <c r="AU308" s="51" t="str">
        <f t="shared" si="55"/>
        <v>Primorsko-goranska</v>
      </c>
      <c r="AV308" s="51" t="str">
        <f t="shared" si="56"/>
        <v>Rijeka</v>
      </c>
      <c r="AW308" s="51" t="str">
        <f t="shared" si="57"/>
        <v>državna</v>
      </c>
      <c r="AX308" s="51" t="str">
        <f t="shared" si="58"/>
        <v>strukovna</v>
      </c>
      <c r="AY308" s="51" t="str">
        <f t="shared" si="59"/>
        <v>08-071-505</v>
      </c>
    </row>
    <row r="309" spans="1:77" s="3" customFormat="1" ht="54" x14ac:dyDescent="0.25">
      <c r="A309" s="153"/>
      <c r="B309" s="153"/>
      <c r="C309" s="151"/>
      <c r="D309" s="151"/>
      <c r="E309" s="156"/>
      <c r="F309" s="149"/>
      <c r="G309" s="14" t="s">
        <v>477</v>
      </c>
      <c r="H309" s="14"/>
      <c r="I309" s="14"/>
      <c r="J309" s="14"/>
      <c r="K309" s="14" t="s">
        <v>476</v>
      </c>
      <c r="L309" s="14">
        <v>4</v>
      </c>
      <c r="M309" s="14"/>
      <c r="N309" s="14">
        <v>1</v>
      </c>
      <c r="O309" s="144"/>
      <c r="P309" s="14"/>
      <c r="Q309" s="14"/>
      <c r="R309" s="14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  <c r="AC309" s="145"/>
      <c r="AD309" s="153"/>
      <c r="AE309" s="145"/>
      <c r="AF309" s="145"/>
      <c r="AG309" s="144"/>
      <c r="AH309" s="144"/>
      <c r="AI309" s="144"/>
      <c r="AJ309" s="158"/>
      <c r="AK309" s="144"/>
      <c r="AL309" s="140"/>
      <c r="AM309" s="23" t="str">
        <f t="shared" si="48"/>
        <v>Ekonomska škola Mije Mirkovića Rijeka</v>
      </c>
      <c r="AN309" s="23" t="str">
        <f t="shared" si="49"/>
        <v>Primorsko-goranska</v>
      </c>
      <c r="AO309" s="23" t="str">
        <f t="shared" si="50"/>
        <v>Rijeka</v>
      </c>
      <c r="AP309" s="23" t="str">
        <f t="shared" si="51"/>
        <v>državna</v>
      </c>
      <c r="AQ309" s="23" t="str">
        <f t="shared" si="52"/>
        <v>strukovna</v>
      </c>
      <c r="AR309" s="1" t="str">
        <f t="shared" si="53"/>
        <v>08-071-505</v>
      </c>
      <c r="AT309" s="51" t="str">
        <f t="shared" si="54"/>
        <v>Ekonomska škola Mije Mirkovića Rijeka</v>
      </c>
      <c r="AU309" s="51" t="str">
        <f t="shared" si="55"/>
        <v>Primorsko-goranska</v>
      </c>
      <c r="AV309" s="51" t="str">
        <f t="shared" si="56"/>
        <v>Rijeka</v>
      </c>
      <c r="AW309" s="51" t="str">
        <f t="shared" si="57"/>
        <v>državna</v>
      </c>
      <c r="AX309" s="51" t="str">
        <f t="shared" si="58"/>
        <v>strukovna</v>
      </c>
      <c r="AY309" s="51" t="str">
        <f t="shared" si="59"/>
        <v>08-071-505</v>
      </c>
    </row>
    <row r="310" spans="1:77" s="3" customFormat="1" ht="54" x14ac:dyDescent="0.25">
      <c r="A310" s="153"/>
      <c r="B310" s="153"/>
      <c r="C310" s="151"/>
      <c r="D310" s="151"/>
      <c r="E310" s="156"/>
      <c r="F310" s="149"/>
      <c r="G310" s="14" t="s">
        <v>478</v>
      </c>
      <c r="H310" s="14"/>
      <c r="I310" s="14"/>
      <c r="J310" s="14"/>
      <c r="K310" s="14" t="s">
        <v>476</v>
      </c>
      <c r="L310" s="14">
        <v>4</v>
      </c>
      <c r="M310" s="14"/>
      <c r="N310" s="14">
        <v>4</v>
      </c>
      <c r="O310" s="144"/>
      <c r="P310" s="14"/>
      <c r="Q310" s="14"/>
      <c r="R310" s="14"/>
      <c r="S310" s="145"/>
      <c r="T310" s="145"/>
      <c r="U310" s="145"/>
      <c r="V310" s="145"/>
      <c r="W310" s="145"/>
      <c r="X310" s="145"/>
      <c r="Y310" s="145"/>
      <c r="Z310" s="145"/>
      <c r="AA310" s="145"/>
      <c r="AB310" s="145"/>
      <c r="AC310" s="145"/>
      <c r="AD310" s="153"/>
      <c r="AE310" s="145"/>
      <c r="AF310" s="145"/>
      <c r="AG310" s="144"/>
      <c r="AH310" s="144"/>
      <c r="AI310" s="144"/>
      <c r="AJ310" s="158"/>
      <c r="AK310" s="144"/>
      <c r="AL310" s="140"/>
      <c r="AM310" s="23"/>
      <c r="AN310" s="23"/>
      <c r="AO310" s="23"/>
      <c r="AP310" s="23"/>
      <c r="AQ310" s="23"/>
      <c r="AR310" s="1"/>
      <c r="AT310" s="51"/>
      <c r="AU310" s="51"/>
      <c r="AV310" s="51"/>
      <c r="AW310" s="51"/>
      <c r="AX310" s="51"/>
      <c r="AY310" s="51"/>
    </row>
    <row r="311" spans="1:77" s="3" customFormat="1" ht="13.5" x14ac:dyDescent="0.25">
      <c r="A311" s="153"/>
      <c r="B311" s="153"/>
      <c r="C311" s="151"/>
      <c r="D311" s="151"/>
      <c r="E311" s="156"/>
      <c r="F311" s="149"/>
      <c r="G311" s="14" t="s">
        <v>380</v>
      </c>
      <c r="H311" s="14"/>
      <c r="I311" s="14"/>
      <c r="J311" s="14"/>
      <c r="K311" s="14" t="s">
        <v>456</v>
      </c>
      <c r="L311" s="14">
        <v>26</v>
      </c>
      <c r="M311" s="14"/>
      <c r="N311" s="14">
        <v>3</v>
      </c>
      <c r="O311" s="144"/>
      <c r="P311" s="14"/>
      <c r="Q311" s="14"/>
      <c r="R311" s="14">
        <v>2</v>
      </c>
      <c r="S311" s="145"/>
      <c r="T311" s="145"/>
      <c r="U311" s="145"/>
      <c r="V311" s="145"/>
      <c r="W311" s="145"/>
      <c r="X311" s="145"/>
      <c r="Y311" s="145"/>
      <c r="Z311" s="145"/>
      <c r="AA311" s="145"/>
      <c r="AB311" s="145"/>
      <c r="AC311" s="145"/>
      <c r="AD311" s="153"/>
      <c r="AE311" s="145"/>
      <c r="AF311" s="145"/>
      <c r="AG311" s="144"/>
      <c r="AH311" s="144"/>
      <c r="AI311" s="144"/>
      <c r="AJ311" s="158"/>
      <c r="AK311" s="144"/>
      <c r="AL311" s="140"/>
      <c r="AM311" s="23" t="str">
        <f t="shared" si="48"/>
        <v>Ekonomska škola Mije Mirkovića Rijeka</v>
      </c>
      <c r="AN311" s="23" t="str">
        <f t="shared" si="49"/>
        <v>Primorsko-goranska</v>
      </c>
      <c r="AO311" s="23" t="str">
        <f t="shared" si="50"/>
        <v>Rijeka</v>
      </c>
      <c r="AP311" s="23" t="str">
        <f t="shared" si="51"/>
        <v>državna</v>
      </c>
      <c r="AQ311" s="23" t="str">
        <f t="shared" si="52"/>
        <v>strukovna</v>
      </c>
      <c r="AR311" s="1" t="str">
        <f t="shared" si="53"/>
        <v>08-071-505</v>
      </c>
      <c r="AT311" s="51" t="str">
        <f t="shared" si="54"/>
        <v>Ekonomska škola Mije Mirkovića Rijeka</v>
      </c>
      <c r="AU311" s="51" t="str">
        <f t="shared" si="55"/>
        <v>Primorsko-goranska</v>
      </c>
      <c r="AV311" s="51" t="str">
        <f t="shared" si="56"/>
        <v>Rijeka</v>
      </c>
      <c r="AW311" s="51" t="str">
        <f t="shared" si="57"/>
        <v>državna</v>
      </c>
      <c r="AX311" s="51" t="str">
        <f t="shared" si="58"/>
        <v>strukovna</v>
      </c>
      <c r="AY311" s="51" t="str">
        <f t="shared" si="59"/>
        <v>08-071-505</v>
      </c>
    </row>
    <row r="312" spans="1:77" s="3" customFormat="1" ht="13.5" x14ac:dyDescent="0.25">
      <c r="A312" s="152" t="s">
        <v>288</v>
      </c>
      <c r="B312" s="152" t="s">
        <v>334</v>
      </c>
      <c r="C312" s="151" t="s">
        <v>16</v>
      </c>
      <c r="D312" s="151">
        <v>3</v>
      </c>
      <c r="E312" s="156">
        <v>6</v>
      </c>
      <c r="F312" s="148" t="s">
        <v>147</v>
      </c>
      <c r="G312" s="14" t="s">
        <v>393</v>
      </c>
      <c r="H312" s="14"/>
      <c r="I312" s="14"/>
      <c r="J312" s="14"/>
      <c r="K312" s="14" t="s">
        <v>233</v>
      </c>
      <c r="L312" s="14">
        <v>26</v>
      </c>
      <c r="M312" s="14"/>
      <c r="N312" s="14">
        <v>2</v>
      </c>
      <c r="O312" s="144">
        <f>SUM(N312:N314)</f>
        <v>6</v>
      </c>
      <c r="P312" s="14"/>
      <c r="Q312" s="14"/>
      <c r="R312" s="14"/>
      <c r="S312" s="145"/>
      <c r="T312" s="145"/>
      <c r="U312" s="145"/>
      <c r="V312" s="145"/>
      <c r="W312" s="145"/>
      <c r="X312" s="145"/>
      <c r="Y312" s="145"/>
      <c r="Z312" s="145"/>
      <c r="AA312" s="145"/>
      <c r="AB312" s="145"/>
      <c r="AC312" s="145"/>
      <c r="AD312" s="152"/>
      <c r="AE312" s="145"/>
      <c r="AF312" s="145"/>
      <c r="AG312" s="144">
        <f>SUM(P312:AF314)</f>
        <v>0</v>
      </c>
      <c r="AH312" s="144">
        <f>SUM(AG312,O312)</f>
        <v>6</v>
      </c>
      <c r="AI312" s="144">
        <f>SUM(AH312-E312)</f>
        <v>0</v>
      </c>
      <c r="AJ312" s="157">
        <v>5</v>
      </c>
      <c r="AK312" s="144">
        <f>SUM(AH312,AJ312)-AI312</f>
        <v>11</v>
      </c>
      <c r="AL312" s="140"/>
      <c r="AM312" s="23" t="str">
        <f t="shared" si="48"/>
        <v>Ekonomska škola Mije Mirkovića Rijeka</v>
      </c>
      <c r="AN312" s="23" t="str">
        <f t="shared" si="49"/>
        <v>Primorsko-goranska</v>
      </c>
      <c r="AO312" s="23" t="str">
        <f t="shared" si="50"/>
        <v>Rijeka</v>
      </c>
      <c r="AP312" s="23" t="str">
        <f t="shared" si="51"/>
        <v>državna</v>
      </c>
      <c r="AQ312" s="23" t="str">
        <f t="shared" si="52"/>
        <v>strukovna</v>
      </c>
      <c r="AR312" s="1" t="str">
        <f t="shared" si="53"/>
        <v>08-071-505</v>
      </c>
      <c r="AT312" s="51" t="str">
        <f t="shared" si="54"/>
        <v>Ekonomska škola Mije Mirkovića Rijeka</v>
      </c>
      <c r="AU312" s="51" t="str">
        <f t="shared" si="55"/>
        <v>Primorsko-goranska</v>
      </c>
      <c r="AV312" s="51" t="str">
        <f t="shared" si="56"/>
        <v>Rijeka</v>
      </c>
      <c r="AW312" s="51" t="str">
        <f t="shared" si="57"/>
        <v>državna</v>
      </c>
      <c r="AX312" s="51" t="str">
        <f t="shared" si="58"/>
        <v>strukovna</v>
      </c>
      <c r="AY312" s="51" t="str">
        <f t="shared" si="59"/>
        <v>08-071-505</v>
      </c>
      <c r="BY312" s="7"/>
    </row>
    <row r="313" spans="1:77" s="3" customFormat="1" ht="27" x14ac:dyDescent="0.25">
      <c r="A313" s="153"/>
      <c r="B313" s="153"/>
      <c r="C313" s="151"/>
      <c r="D313" s="151"/>
      <c r="E313" s="156"/>
      <c r="F313" s="149"/>
      <c r="G313" s="14" t="s">
        <v>393</v>
      </c>
      <c r="H313" s="14"/>
      <c r="I313" s="14"/>
      <c r="J313" s="14"/>
      <c r="K313" s="14" t="s">
        <v>424</v>
      </c>
      <c r="L313" s="14">
        <v>25</v>
      </c>
      <c r="M313" s="14"/>
      <c r="N313" s="14">
        <v>2</v>
      </c>
      <c r="O313" s="144"/>
      <c r="P313" s="14"/>
      <c r="Q313" s="14"/>
      <c r="R313" s="14"/>
      <c r="S313" s="145"/>
      <c r="T313" s="145"/>
      <c r="U313" s="145"/>
      <c r="V313" s="145"/>
      <c r="W313" s="145"/>
      <c r="X313" s="145"/>
      <c r="Y313" s="145"/>
      <c r="Z313" s="145"/>
      <c r="AA313" s="145"/>
      <c r="AB313" s="145"/>
      <c r="AC313" s="145"/>
      <c r="AD313" s="153"/>
      <c r="AE313" s="145"/>
      <c r="AF313" s="145"/>
      <c r="AG313" s="144"/>
      <c r="AH313" s="144"/>
      <c r="AI313" s="144"/>
      <c r="AJ313" s="158"/>
      <c r="AK313" s="144"/>
      <c r="AL313" s="140"/>
      <c r="AM313" s="23" t="str">
        <f t="shared" si="48"/>
        <v>Ekonomska škola Mije Mirkovića Rijeka</v>
      </c>
      <c r="AN313" s="23" t="str">
        <f t="shared" si="49"/>
        <v>Primorsko-goranska</v>
      </c>
      <c r="AO313" s="23" t="str">
        <f t="shared" si="50"/>
        <v>Rijeka</v>
      </c>
      <c r="AP313" s="23" t="str">
        <f t="shared" si="51"/>
        <v>državna</v>
      </c>
      <c r="AQ313" s="23" t="str">
        <f t="shared" si="52"/>
        <v>strukovna</v>
      </c>
      <c r="AR313" s="1" t="str">
        <f t="shared" si="53"/>
        <v>08-071-505</v>
      </c>
      <c r="AT313" s="51" t="str">
        <f t="shared" si="54"/>
        <v>Ekonomska škola Mije Mirkovića Rijeka</v>
      </c>
      <c r="AU313" s="51" t="str">
        <f t="shared" si="55"/>
        <v>Primorsko-goranska</v>
      </c>
      <c r="AV313" s="51" t="str">
        <f t="shared" si="56"/>
        <v>Rijeka</v>
      </c>
      <c r="AW313" s="51" t="str">
        <f t="shared" si="57"/>
        <v>državna</v>
      </c>
      <c r="AX313" s="51" t="str">
        <f t="shared" si="58"/>
        <v>strukovna</v>
      </c>
      <c r="AY313" s="51" t="str">
        <f t="shared" si="59"/>
        <v>08-071-505</v>
      </c>
    </row>
    <row r="314" spans="1:77" s="3" customFormat="1" ht="13.5" x14ac:dyDescent="0.25">
      <c r="A314" s="153"/>
      <c r="B314" s="153"/>
      <c r="C314" s="151"/>
      <c r="D314" s="151"/>
      <c r="E314" s="156"/>
      <c r="F314" s="149"/>
      <c r="G314" s="14" t="s">
        <v>393</v>
      </c>
      <c r="H314" s="14"/>
      <c r="I314" s="14"/>
      <c r="J314" s="14"/>
      <c r="K314" s="14" t="s">
        <v>239</v>
      </c>
      <c r="L314" s="14">
        <v>27</v>
      </c>
      <c r="M314" s="14"/>
      <c r="N314" s="14">
        <v>2</v>
      </c>
      <c r="O314" s="144"/>
      <c r="P314" s="14"/>
      <c r="Q314" s="14"/>
      <c r="R314" s="14"/>
      <c r="S314" s="145"/>
      <c r="T314" s="145"/>
      <c r="U314" s="145"/>
      <c r="V314" s="145"/>
      <c r="W314" s="145"/>
      <c r="X314" s="145"/>
      <c r="Y314" s="145"/>
      <c r="Z314" s="145"/>
      <c r="AA314" s="145"/>
      <c r="AB314" s="145"/>
      <c r="AC314" s="145"/>
      <c r="AD314" s="153"/>
      <c r="AE314" s="145"/>
      <c r="AF314" s="145"/>
      <c r="AG314" s="144"/>
      <c r="AH314" s="144"/>
      <c r="AI314" s="144"/>
      <c r="AJ314" s="158"/>
      <c r="AK314" s="144"/>
      <c r="AL314" s="140"/>
      <c r="AM314" s="23" t="str">
        <f t="shared" si="48"/>
        <v>Ekonomska škola Mije Mirkovića Rijeka</v>
      </c>
      <c r="AN314" s="23" t="str">
        <f t="shared" si="49"/>
        <v>Primorsko-goranska</v>
      </c>
      <c r="AO314" s="23" t="str">
        <f t="shared" si="50"/>
        <v>Rijeka</v>
      </c>
      <c r="AP314" s="23" t="str">
        <f t="shared" si="51"/>
        <v>državna</v>
      </c>
      <c r="AQ314" s="23" t="str">
        <f t="shared" si="52"/>
        <v>strukovna</v>
      </c>
      <c r="AR314" s="1" t="str">
        <f t="shared" si="53"/>
        <v>08-071-505</v>
      </c>
      <c r="AT314" s="51" t="str">
        <f t="shared" si="54"/>
        <v>Ekonomska škola Mije Mirkovića Rijeka</v>
      </c>
      <c r="AU314" s="51" t="str">
        <f t="shared" si="55"/>
        <v>Primorsko-goranska</v>
      </c>
      <c r="AV314" s="51" t="str">
        <f t="shared" si="56"/>
        <v>Rijeka</v>
      </c>
      <c r="AW314" s="51" t="str">
        <f t="shared" si="57"/>
        <v>državna</v>
      </c>
      <c r="AX314" s="51" t="str">
        <f t="shared" si="58"/>
        <v>strukovna</v>
      </c>
      <c r="AY314" s="51" t="str">
        <f t="shared" si="59"/>
        <v>08-071-505</v>
      </c>
    </row>
    <row r="315" spans="1:77" s="3" customFormat="1" ht="13.5" x14ac:dyDescent="0.25">
      <c r="A315" s="152" t="s">
        <v>289</v>
      </c>
      <c r="B315" s="152" t="s">
        <v>318</v>
      </c>
      <c r="C315" s="151" t="s">
        <v>16</v>
      </c>
      <c r="D315" s="151">
        <v>1</v>
      </c>
      <c r="E315" s="156">
        <v>20</v>
      </c>
      <c r="F315" s="148" t="s">
        <v>147</v>
      </c>
      <c r="G315" s="14" t="s">
        <v>420</v>
      </c>
      <c r="H315" s="14"/>
      <c r="I315" s="14"/>
      <c r="J315" s="14"/>
      <c r="K315" s="14" t="s">
        <v>254</v>
      </c>
      <c r="L315" s="14">
        <v>3</v>
      </c>
      <c r="M315" s="14"/>
      <c r="N315" s="14">
        <v>4</v>
      </c>
      <c r="O315" s="144">
        <f>SUM(N315:N321)</f>
        <v>18</v>
      </c>
      <c r="P315" s="14"/>
      <c r="Q315" s="14"/>
      <c r="R315" s="14"/>
      <c r="S315" s="145"/>
      <c r="T315" s="145"/>
      <c r="U315" s="145"/>
      <c r="V315" s="145"/>
      <c r="W315" s="145"/>
      <c r="X315" s="145"/>
      <c r="Y315" s="145"/>
      <c r="Z315" s="145"/>
      <c r="AA315" s="145"/>
      <c r="AB315" s="145"/>
      <c r="AC315" s="145"/>
      <c r="AD315" s="152"/>
      <c r="AE315" s="145"/>
      <c r="AF315" s="145"/>
      <c r="AG315" s="144">
        <f>SUM(P315:AF321)</f>
        <v>2</v>
      </c>
      <c r="AH315" s="144">
        <f>SUM(AG315,O315)</f>
        <v>20</v>
      </c>
      <c r="AI315" s="144">
        <f>SUM(AH315-E315)</f>
        <v>0</v>
      </c>
      <c r="AJ315" s="157">
        <v>20</v>
      </c>
      <c r="AK315" s="144">
        <f>SUM(AH315,AJ315)-AI315</f>
        <v>40</v>
      </c>
      <c r="AL315" s="140"/>
      <c r="AM315" s="23" t="str">
        <f t="shared" si="48"/>
        <v>Ekonomska škola Mije Mirkovića Rijeka</v>
      </c>
      <c r="AN315" s="23" t="str">
        <f t="shared" si="49"/>
        <v>Primorsko-goranska</v>
      </c>
      <c r="AO315" s="23" t="str">
        <f t="shared" si="50"/>
        <v>Rijeka</v>
      </c>
      <c r="AP315" s="23" t="str">
        <f t="shared" si="51"/>
        <v>državna</v>
      </c>
      <c r="AQ315" s="23" t="str">
        <f t="shared" si="52"/>
        <v>strukovna</v>
      </c>
      <c r="AR315" s="1" t="str">
        <f t="shared" si="53"/>
        <v>08-071-505</v>
      </c>
      <c r="AT315" s="51" t="str">
        <f t="shared" si="54"/>
        <v>Ekonomska škola Mije Mirkovića Rijeka</v>
      </c>
      <c r="AU315" s="51" t="str">
        <f t="shared" si="55"/>
        <v>Primorsko-goranska</v>
      </c>
      <c r="AV315" s="51" t="str">
        <f t="shared" si="56"/>
        <v>Rijeka</v>
      </c>
      <c r="AW315" s="51" t="str">
        <f t="shared" si="57"/>
        <v>državna</v>
      </c>
      <c r="AX315" s="51" t="str">
        <f t="shared" si="58"/>
        <v>strukovna</v>
      </c>
      <c r="AY315" s="51" t="str">
        <f t="shared" si="59"/>
        <v>08-071-505</v>
      </c>
      <c r="BY315" s="7"/>
    </row>
    <row r="316" spans="1:77" s="3" customFormat="1" ht="13.5" x14ac:dyDescent="0.25">
      <c r="A316" s="153"/>
      <c r="B316" s="153"/>
      <c r="C316" s="151"/>
      <c r="D316" s="151"/>
      <c r="E316" s="156"/>
      <c r="F316" s="149"/>
      <c r="G316" s="14" t="s">
        <v>420</v>
      </c>
      <c r="H316" s="14"/>
      <c r="I316" s="14"/>
      <c r="J316" s="14"/>
      <c r="K316" s="14" t="s">
        <v>255</v>
      </c>
      <c r="L316" s="14">
        <v>3</v>
      </c>
      <c r="M316" s="14"/>
      <c r="N316" s="14">
        <v>4</v>
      </c>
      <c r="O316" s="144"/>
      <c r="P316" s="14"/>
      <c r="Q316" s="14"/>
      <c r="R316" s="14"/>
      <c r="S316" s="145"/>
      <c r="T316" s="145"/>
      <c r="U316" s="145"/>
      <c r="V316" s="145"/>
      <c r="W316" s="145"/>
      <c r="X316" s="145"/>
      <c r="Y316" s="145"/>
      <c r="Z316" s="145"/>
      <c r="AA316" s="145"/>
      <c r="AB316" s="145"/>
      <c r="AC316" s="145"/>
      <c r="AD316" s="153"/>
      <c r="AE316" s="145"/>
      <c r="AF316" s="145"/>
      <c r="AG316" s="144"/>
      <c r="AH316" s="144"/>
      <c r="AI316" s="144"/>
      <c r="AJ316" s="158"/>
      <c r="AK316" s="144"/>
      <c r="AL316" s="140"/>
      <c r="AM316" s="23" t="str">
        <f t="shared" si="48"/>
        <v>Ekonomska škola Mije Mirkovića Rijeka</v>
      </c>
      <c r="AN316" s="23" t="str">
        <f t="shared" si="49"/>
        <v>Primorsko-goranska</v>
      </c>
      <c r="AO316" s="23" t="str">
        <f t="shared" si="50"/>
        <v>Rijeka</v>
      </c>
      <c r="AP316" s="23" t="str">
        <f t="shared" si="51"/>
        <v>državna</v>
      </c>
      <c r="AQ316" s="23" t="str">
        <f t="shared" si="52"/>
        <v>strukovna</v>
      </c>
      <c r="AR316" s="1" t="str">
        <f t="shared" si="53"/>
        <v>08-071-505</v>
      </c>
      <c r="AT316" s="51" t="str">
        <f t="shared" si="54"/>
        <v>Ekonomska škola Mije Mirkovića Rijeka</v>
      </c>
      <c r="AU316" s="51" t="str">
        <f t="shared" si="55"/>
        <v>Primorsko-goranska</v>
      </c>
      <c r="AV316" s="51" t="str">
        <f t="shared" si="56"/>
        <v>Rijeka</v>
      </c>
      <c r="AW316" s="51" t="str">
        <f t="shared" si="57"/>
        <v>državna</v>
      </c>
      <c r="AX316" s="51" t="str">
        <f t="shared" si="58"/>
        <v>strukovna</v>
      </c>
      <c r="AY316" s="51" t="str">
        <f t="shared" si="59"/>
        <v>08-071-505</v>
      </c>
    </row>
    <row r="317" spans="1:77" s="3" customFormat="1" ht="13.5" x14ac:dyDescent="0.25">
      <c r="A317" s="153"/>
      <c r="B317" s="153"/>
      <c r="C317" s="151"/>
      <c r="D317" s="151"/>
      <c r="E317" s="156"/>
      <c r="F317" s="149"/>
      <c r="G317" s="14" t="s">
        <v>420</v>
      </c>
      <c r="H317" s="14"/>
      <c r="I317" s="14"/>
      <c r="J317" s="14"/>
      <c r="K317" s="14" t="s">
        <v>256</v>
      </c>
      <c r="L317" s="14">
        <v>6</v>
      </c>
      <c r="M317" s="14"/>
      <c r="N317" s="14">
        <v>4</v>
      </c>
      <c r="O317" s="144"/>
      <c r="P317" s="14"/>
      <c r="Q317" s="14"/>
      <c r="R317" s="14"/>
      <c r="S317" s="145"/>
      <c r="T317" s="145"/>
      <c r="U317" s="145"/>
      <c r="V317" s="145"/>
      <c r="W317" s="145"/>
      <c r="X317" s="145"/>
      <c r="Y317" s="145"/>
      <c r="Z317" s="145"/>
      <c r="AA317" s="145"/>
      <c r="AB317" s="145"/>
      <c r="AC317" s="145"/>
      <c r="AD317" s="153"/>
      <c r="AE317" s="145"/>
      <c r="AF317" s="145"/>
      <c r="AG317" s="144"/>
      <c r="AH317" s="144"/>
      <c r="AI317" s="144"/>
      <c r="AJ317" s="158"/>
      <c r="AK317" s="144"/>
      <c r="AL317" s="140"/>
      <c r="AM317" s="23" t="str">
        <f t="shared" si="48"/>
        <v>Ekonomska škola Mije Mirkovića Rijeka</v>
      </c>
      <c r="AN317" s="23" t="str">
        <f t="shared" si="49"/>
        <v>Primorsko-goranska</v>
      </c>
      <c r="AO317" s="23" t="str">
        <f t="shared" si="50"/>
        <v>Rijeka</v>
      </c>
      <c r="AP317" s="23" t="str">
        <f t="shared" si="51"/>
        <v>državna</v>
      </c>
      <c r="AQ317" s="23" t="str">
        <f t="shared" si="52"/>
        <v>strukovna</v>
      </c>
      <c r="AR317" s="1" t="str">
        <f t="shared" si="53"/>
        <v>08-071-505</v>
      </c>
      <c r="AT317" s="51" t="str">
        <f t="shared" si="54"/>
        <v>Ekonomska škola Mije Mirkovića Rijeka</v>
      </c>
      <c r="AU317" s="51" t="str">
        <f t="shared" si="55"/>
        <v>Primorsko-goranska</v>
      </c>
      <c r="AV317" s="51" t="str">
        <f t="shared" si="56"/>
        <v>Rijeka</v>
      </c>
      <c r="AW317" s="51" t="str">
        <f t="shared" si="57"/>
        <v>državna</v>
      </c>
      <c r="AX317" s="51" t="str">
        <f t="shared" si="58"/>
        <v>strukovna</v>
      </c>
      <c r="AY317" s="51" t="str">
        <f t="shared" si="59"/>
        <v>08-071-505</v>
      </c>
    </row>
    <row r="318" spans="1:77" s="3" customFormat="1" ht="13.5" x14ac:dyDescent="0.25">
      <c r="A318" s="153"/>
      <c r="B318" s="153"/>
      <c r="C318" s="151"/>
      <c r="D318" s="151"/>
      <c r="E318" s="156"/>
      <c r="F318" s="149"/>
      <c r="G318" s="14" t="s">
        <v>420</v>
      </c>
      <c r="H318" s="14"/>
      <c r="I318" s="14"/>
      <c r="J318" s="14"/>
      <c r="K318" s="14" t="s">
        <v>227</v>
      </c>
      <c r="L318" s="14">
        <v>25</v>
      </c>
      <c r="M318" s="14"/>
      <c r="N318" s="14">
        <v>3</v>
      </c>
      <c r="O318" s="144"/>
      <c r="P318" s="14"/>
      <c r="Q318" s="14"/>
      <c r="R318" s="14"/>
      <c r="S318" s="145"/>
      <c r="T318" s="145"/>
      <c r="U318" s="145"/>
      <c r="V318" s="145"/>
      <c r="W318" s="145"/>
      <c r="X318" s="145"/>
      <c r="Y318" s="145"/>
      <c r="Z318" s="145"/>
      <c r="AA318" s="145"/>
      <c r="AB318" s="145"/>
      <c r="AC318" s="145"/>
      <c r="AD318" s="153"/>
      <c r="AE318" s="145"/>
      <c r="AF318" s="145"/>
      <c r="AG318" s="144"/>
      <c r="AH318" s="144"/>
      <c r="AI318" s="144"/>
      <c r="AJ318" s="158"/>
      <c r="AK318" s="144"/>
      <c r="AL318" s="140"/>
      <c r="AM318" s="23" t="str">
        <f t="shared" si="48"/>
        <v>Ekonomska škola Mije Mirkovića Rijeka</v>
      </c>
      <c r="AN318" s="23" t="str">
        <f t="shared" si="49"/>
        <v>Primorsko-goranska</v>
      </c>
      <c r="AO318" s="23" t="str">
        <f t="shared" si="50"/>
        <v>Rijeka</v>
      </c>
      <c r="AP318" s="23" t="str">
        <f t="shared" si="51"/>
        <v>državna</v>
      </c>
      <c r="AQ318" s="23" t="str">
        <f t="shared" si="52"/>
        <v>strukovna</v>
      </c>
      <c r="AR318" s="1" t="str">
        <f t="shared" si="53"/>
        <v>08-071-505</v>
      </c>
      <c r="AT318" s="51" t="str">
        <f t="shared" si="54"/>
        <v>Ekonomska škola Mije Mirkovića Rijeka</v>
      </c>
      <c r="AU318" s="51" t="str">
        <f t="shared" si="55"/>
        <v>Primorsko-goranska</v>
      </c>
      <c r="AV318" s="51" t="str">
        <f t="shared" si="56"/>
        <v>Rijeka</v>
      </c>
      <c r="AW318" s="51" t="str">
        <f t="shared" si="57"/>
        <v>državna</v>
      </c>
      <c r="AX318" s="51" t="str">
        <f t="shared" si="58"/>
        <v>strukovna</v>
      </c>
      <c r="AY318" s="51" t="str">
        <f t="shared" si="59"/>
        <v>08-071-505</v>
      </c>
    </row>
    <row r="319" spans="1:77" s="3" customFormat="1" ht="27" x14ac:dyDescent="0.25">
      <c r="A319" s="153"/>
      <c r="B319" s="153"/>
      <c r="C319" s="151"/>
      <c r="D319" s="151"/>
      <c r="E319" s="156"/>
      <c r="F319" s="149"/>
      <c r="G319" s="14" t="s">
        <v>421</v>
      </c>
      <c r="H319" s="14"/>
      <c r="I319" s="14"/>
      <c r="J319" s="14"/>
      <c r="K319" s="14" t="s">
        <v>232</v>
      </c>
      <c r="L319" s="14">
        <v>26</v>
      </c>
      <c r="M319" s="14"/>
      <c r="N319" s="14">
        <v>2</v>
      </c>
      <c r="O319" s="144"/>
      <c r="P319" s="14"/>
      <c r="Q319" s="14"/>
      <c r="R319" s="14"/>
      <c r="S319" s="145"/>
      <c r="T319" s="145"/>
      <c r="U319" s="145"/>
      <c r="V319" s="145"/>
      <c r="W319" s="145"/>
      <c r="X319" s="145"/>
      <c r="Y319" s="145"/>
      <c r="Z319" s="145"/>
      <c r="AA319" s="145"/>
      <c r="AB319" s="145"/>
      <c r="AC319" s="145"/>
      <c r="AD319" s="153"/>
      <c r="AE319" s="145"/>
      <c r="AF319" s="145"/>
      <c r="AG319" s="144"/>
      <c r="AH319" s="144"/>
      <c r="AI319" s="144"/>
      <c r="AJ319" s="158"/>
      <c r="AK319" s="144"/>
      <c r="AL319" s="140"/>
      <c r="AM319" s="23" t="str">
        <f t="shared" si="48"/>
        <v>Ekonomska škola Mije Mirkovića Rijeka</v>
      </c>
      <c r="AN319" s="23" t="str">
        <f t="shared" si="49"/>
        <v>Primorsko-goranska</v>
      </c>
      <c r="AO319" s="23" t="str">
        <f t="shared" si="50"/>
        <v>Rijeka</v>
      </c>
      <c r="AP319" s="23" t="str">
        <f t="shared" si="51"/>
        <v>državna</v>
      </c>
      <c r="AQ319" s="23" t="str">
        <f t="shared" si="52"/>
        <v>strukovna</v>
      </c>
      <c r="AR319" s="1" t="str">
        <f t="shared" si="53"/>
        <v>08-071-505</v>
      </c>
      <c r="AT319" s="51" t="str">
        <f t="shared" si="54"/>
        <v>Ekonomska škola Mije Mirkovića Rijeka</v>
      </c>
      <c r="AU319" s="51" t="str">
        <f t="shared" si="55"/>
        <v>Primorsko-goranska</v>
      </c>
      <c r="AV319" s="51" t="str">
        <f t="shared" si="56"/>
        <v>Rijeka</v>
      </c>
      <c r="AW319" s="51" t="str">
        <f t="shared" si="57"/>
        <v>državna</v>
      </c>
      <c r="AX319" s="51" t="str">
        <f t="shared" si="58"/>
        <v>strukovna</v>
      </c>
      <c r="AY319" s="51" t="str">
        <f t="shared" si="59"/>
        <v>08-071-505</v>
      </c>
    </row>
    <row r="320" spans="1:77" s="3" customFormat="1" ht="27" x14ac:dyDescent="0.25">
      <c r="A320" s="153"/>
      <c r="B320" s="153"/>
      <c r="C320" s="151"/>
      <c r="D320" s="151"/>
      <c r="E320" s="156"/>
      <c r="F320" s="149"/>
      <c r="G320" s="14" t="s">
        <v>421</v>
      </c>
      <c r="H320" s="14"/>
      <c r="I320" s="14"/>
      <c r="J320" s="14"/>
      <c r="K320" s="14" t="s">
        <v>238</v>
      </c>
      <c r="L320" s="14">
        <v>23</v>
      </c>
      <c r="M320" s="14"/>
      <c r="N320" s="14">
        <v>1</v>
      </c>
      <c r="O320" s="144"/>
      <c r="P320" s="14"/>
      <c r="Q320" s="14"/>
      <c r="R320" s="14"/>
      <c r="S320" s="145"/>
      <c r="T320" s="145"/>
      <c r="U320" s="145"/>
      <c r="V320" s="145"/>
      <c r="W320" s="145"/>
      <c r="X320" s="145"/>
      <c r="Y320" s="145"/>
      <c r="Z320" s="145"/>
      <c r="AA320" s="145"/>
      <c r="AB320" s="145"/>
      <c r="AC320" s="145"/>
      <c r="AD320" s="153"/>
      <c r="AE320" s="145"/>
      <c r="AF320" s="145"/>
      <c r="AG320" s="144"/>
      <c r="AH320" s="144"/>
      <c r="AI320" s="144"/>
      <c r="AJ320" s="158"/>
      <c r="AK320" s="144"/>
      <c r="AL320" s="140"/>
      <c r="AM320" s="23" t="str">
        <f t="shared" si="48"/>
        <v>Ekonomska škola Mije Mirkovića Rijeka</v>
      </c>
      <c r="AN320" s="23" t="str">
        <f t="shared" si="49"/>
        <v>Primorsko-goranska</v>
      </c>
      <c r="AO320" s="23" t="str">
        <f t="shared" si="50"/>
        <v>Rijeka</v>
      </c>
      <c r="AP320" s="23" t="str">
        <f t="shared" si="51"/>
        <v>državna</v>
      </c>
      <c r="AQ320" s="23" t="str">
        <f t="shared" si="52"/>
        <v>strukovna</v>
      </c>
      <c r="AR320" s="1" t="str">
        <f t="shared" si="53"/>
        <v>08-071-505</v>
      </c>
      <c r="AT320" s="51" t="str">
        <f t="shared" si="54"/>
        <v>Ekonomska škola Mije Mirkovića Rijeka</v>
      </c>
      <c r="AU320" s="51" t="str">
        <f t="shared" si="55"/>
        <v>Primorsko-goranska</v>
      </c>
      <c r="AV320" s="51" t="str">
        <f t="shared" si="56"/>
        <v>Rijeka</v>
      </c>
      <c r="AW320" s="51" t="str">
        <f t="shared" si="57"/>
        <v>državna</v>
      </c>
      <c r="AX320" s="51" t="str">
        <f t="shared" si="58"/>
        <v>strukovna</v>
      </c>
      <c r="AY320" s="51" t="str">
        <f t="shared" si="59"/>
        <v>08-071-505</v>
      </c>
    </row>
    <row r="321" spans="1:77" s="3" customFormat="1" ht="13.5" x14ac:dyDescent="0.25">
      <c r="A321" s="153"/>
      <c r="B321" s="153"/>
      <c r="C321" s="151"/>
      <c r="D321" s="151"/>
      <c r="E321" s="156"/>
      <c r="F321" s="149"/>
      <c r="G321" s="14" t="s">
        <v>402</v>
      </c>
      <c r="H321" s="14"/>
      <c r="I321" s="14"/>
      <c r="J321" s="14"/>
      <c r="K321" s="14" t="s">
        <v>227</v>
      </c>
      <c r="L321" s="14">
        <v>25</v>
      </c>
      <c r="M321" s="14"/>
      <c r="N321" s="14"/>
      <c r="O321" s="144"/>
      <c r="P321" s="14"/>
      <c r="Q321" s="14"/>
      <c r="R321" s="14">
        <v>2</v>
      </c>
      <c r="S321" s="145"/>
      <c r="T321" s="145"/>
      <c r="U321" s="145"/>
      <c r="V321" s="145"/>
      <c r="W321" s="145"/>
      <c r="X321" s="145"/>
      <c r="Y321" s="145"/>
      <c r="Z321" s="145"/>
      <c r="AA321" s="145"/>
      <c r="AB321" s="145"/>
      <c r="AC321" s="145"/>
      <c r="AD321" s="153"/>
      <c r="AE321" s="145"/>
      <c r="AF321" s="145"/>
      <c r="AG321" s="144"/>
      <c r="AH321" s="144"/>
      <c r="AI321" s="144"/>
      <c r="AJ321" s="158"/>
      <c r="AK321" s="144"/>
      <c r="AL321" s="140"/>
      <c r="AM321" s="23" t="str">
        <f t="shared" si="48"/>
        <v>Ekonomska škola Mije Mirkovića Rijeka</v>
      </c>
      <c r="AN321" s="23" t="str">
        <f t="shared" si="49"/>
        <v>Primorsko-goranska</v>
      </c>
      <c r="AO321" s="23" t="str">
        <f t="shared" si="50"/>
        <v>Rijeka</v>
      </c>
      <c r="AP321" s="23" t="str">
        <f t="shared" si="51"/>
        <v>državna</v>
      </c>
      <c r="AQ321" s="23" t="str">
        <f t="shared" si="52"/>
        <v>strukovna</v>
      </c>
      <c r="AR321" s="1" t="str">
        <f t="shared" si="53"/>
        <v>08-071-505</v>
      </c>
      <c r="AT321" s="51" t="str">
        <f t="shared" si="54"/>
        <v>Ekonomska škola Mije Mirkovića Rijeka</v>
      </c>
      <c r="AU321" s="51" t="str">
        <f t="shared" si="55"/>
        <v>Primorsko-goranska</v>
      </c>
      <c r="AV321" s="51" t="str">
        <f t="shared" si="56"/>
        <v>Rijeka</v>
      </c>
      <c r="AW321" s="51" t="str">
        <f t="shared" si="57"/>
        <v>državna</v>
      </c>
      <c r="AX321" s="51" t="str">
        <f t="shared" si="58"/>
        <v>strukovna</v>
      </c>
      <c r="AY321" s="51" t="str">
        <f t="shared" si="59"/>
        <v>08-071-505</v>
      </c>
    </row>
    <row r="322" spans="1:77" s="3" customFormat="1" ht="27" x14ac:dyDescent="0.25">
      <c r="A322" s="152" t="s">
        <v>290</v>
      </c>
      <c r="B322" s="152" t="s">
        <v>335</v>
      </c>
      <c r="C322" s="151" t="s">
        <v>16</v>
      </c>
      <c r="D322" s="151">
        <v>1</v>
      </c>
      <c r="E322" s="156">
        <v>22</v>
      </c>
      <c r="F322" s="148" t="s">
        <v>147</v>
      </c>
      <c r="G322" s="14" t="s">
        <v>419</v>
      </c>
      <c r="H322" s="14"/>
      <c r="I322" s="14"/>
      <c r="J322" s="14"/>
      <c r="K322" s="14" t="s">
        <v>219</v>
      </c>
      <c r="L322" s="14">
        <v>30</v>
      </c>
      <c r="M322" s="14"/>
      <c r="N322" s="14">
        <v>2</v>
      </c>
      <c r="O322" s="144">
        <f>SUM(N322:N331)</f>
        <v>18</v>
      </c>
      <c r="P322" s="14"/>
      <c r="Q322" s="14"/>
      <c r="R322" s="14"/>
      <c r="S322" s="145"/>
      <c r="T322" s="145"/>
      <c r="U322" s="145"/>
      <c r="V322" s="145"/>
      <c r="W322" s="145"/>
      <c r="X322" s="145"/>
      <c r="Y322" s="145"/>
      <c r="Z322" s="145"/>
      <c r="AA322" s="145"/>
      <c r="AB322" s="145"/>
      <c r="AC322" s="145"/>
      <c r="AD322" s="152"/>
      <c r="AE322" s="145">
        <v>2</v>
      </c>
      <c r="AF322" s="145"/>
      <c r="AG322" s="144">
        <f>SUM(P322:AF331)</f>
        <v>4</v>
      </c>
      <c r="AH322" s="144">
        <f>SUM(AG322,O322)</f>
        <v>22</v>
      </c>
      <c r="AI322" s="144">
        <f>SUM(AH322-E322)</f>
        <v>0</v>
      </c>
      <c r="AJ322" s="157">
        <v>18</v>
      </c>
      <c r="AK322" s="144">
        <f>SUM(AH322,AJ322)-AI322</f>
        <v>40</v>
      </c>
      <c r="AL322" s="140"/>
      <c r="AM322" s="23" t="str">
        <f t="shared" si="48"/>
        <v>Ekonomska škola Mije Mirkovića Rijeka</v>
      </c>
      <c r="AN322" s="23" t="str">
        <f t="shared" si="49"/>
        <v>Primorsko-goranska</v>
      </c>
      <c r="AO322" s="23" t="str">
        <f t="shared" si="50"/>
        <v>Rijeka</v>
      </c>
      <c r="AP322" s="23" t="str">
        <f t="shared" si="51"/>
        <v>državna</v>
      </c>
      <c r="AQ322" s="23" t="str">
        <f t="shared" si="52"/>
        <v>strukovna</v>
      </c>
      <c r="AR322" s="1" t="str">
        <f t="shared" si="53"/>
        <v>08-071-505</v>
      </c>
      <c r="AT322" s="51" t="str">
        <f t="shared" si="54"/>
        <v>Ekonomska škola Mije Mirkovića Rijeka</v>
      </c>
      <c r="AU322" s="51" t="str">
        <f t="shared" si="55"/>
        <v>Primorsko-goranska</v>
      </c>
      <c r="AV322" s="51" t="str">
        <f t="shared" si="56"/>
        <v>Rijeka</v>
      </c>
      <c r="AW322" s="51" t="str">
        <f t="shared" si="57"/>
        <v>državna</v>
      </c>
      <c r="AX322" s="51" t="str">
        <f t="shared" si="58"/>
        <v>strukovna</v>
      </c>
      <c r="AY322" s="51" t="str">
        <f t="shared" si="59"/>
        <v>08-071-505</v>
      </c>
      <c r="BY322" s="7"/>
    </row>
    <row r="323" spans="1:77" s="3" customFormat="1" ht="27" x14ac:dyDescent="0.25">
      <c r="A323" s="153"/>
      <c r="B323" s="153"/>
      <c r="C323" s="151"/>
      <c r="D323" s="151"/>
      <c r="E323" s="156"/>
      <c r="F323" s="149"/>
      <c r="G323" s="14" t="s">
        <v>419</v>
      </c>
      <c r="H323" s="14"/>
      <c r="I323" s="14"/>
      <c r="J323" s="14"/>
      <c r="K323" s="14" t="s">
        <v>223</v>
      </c>
      <c r="L323" s="14">
        <v>27</v>
      </c>
      <c r="M323" s="14"/>
      <c r="N323" s="14">
        <v>2</v>
      </c>
      <c r="O323" s="144"/>
      <c r="P323" s="14"/>
      <c r="Q323" s="14"/>
      <c r="R323" s="14"/>
      <c r="S323" s="145"/>
      <c r="T323" s="145"/>
      <c r="U323" s="145"/>
      <c r="V323" s="145"/>
      <c r="W323" s="145"/>
      <c r="X323" s="145"/>
      <c r="Y323" s="145"/>
      <c r="Z323" s="145"/>
      <c r="AA323" s="145"/>
      <c r="AB323" s="145"/>
      <c r="AC323" s="145"/>
      <c r="AD323" s="153"/>
      <c r="AE323" s="145"/>
      <c r="AF323" s="145"/>
      <c r="AG323" s="144"/>
      <c r="AH323" s="144"/>
      <c r="AI323" s="144"/>
      <c r="AJ323" s="158"/>
      <c r="AK323" s="144"/>
      <c r="AL323" s="140"/>
      <c r="AM323" s="23" t="str">
        <f t="shared" si="48"/>
        <v>Ekonomska škola Mije Mirkovića Rijeka</v>
      </c>
      <c r="AN323" s="23" t="str">
        <f t="shared" si="49"/>
        <v>Primorsko-goranska</v>
      </c>
      <c r="AO323" s="23" t="str">
        <f t="shared" si="50"/>
        <v>Rijeka</v>
      </c>
      <c r="AP323" s="23" t="str">
        <f t="shared" si="51"/>
        <v>državna</v>
      </c>
      <c r="AQ323" s="23" t="str">
        <f t="shared" si="52"/>
        <v>strukovna</v>
      </c>
      <c r="AR323" s="1" t="str">
        <f t="shared" si="53"/>
        <v>08-071-505</v>
      </c>
      <c r="AT323" s="51" t="str">
        <f t="shared" si="54"/>
        <v>Ekonomska škola Mije Mirkovića Rijeka</v>
      </c>
      <c r="AU323" s="51" t="str">
        <f t="shared" si="55"/>
        <v>Primorsko-goranska</v>
      </c>
      <c r="AV323" s="51" t="str">
        <f t="shared" si="56"/>
        <v>Rijeka</v>
      </c>
      <c r="AW323" s="51" t="str">
        <f t="shared" si="57"/>
        <v>državna</v>
      </c>
      <c r="AX323" s="51" t="str">
        <f t="shared" si="58"/>
        <v>strukovna</v>
      </c>
      <c r="AY323" s="51" t="str">
        <f t="shared" si="59"/>
        <v>08-071-505</v>
      </c>
    </row>
    <row r="324" spans="1:77" s="3" customFormat="1" ht="27" x14ac:dyDescent="0.25">
      <c r="A324" s="153"/>
      <c r="B324" s="153"/>
      <c r="C324" s="151"/>
      <c r="D324" s="151"/>
      <c r="E324" s="156"/>
      <c r="F324" s="149"/>
      <c r="G324" s="14" t="s">
        <v>419</v>
      </c>
      <c r="H324" s="14"/>
      <c r="I324" s="14"/>
      <c r="J324" s="14"/>
      <c r="K324" s="14" t="s">
        <v>227</v>
      </c>
      <c r="L324" s="14">
        <v>26</v>
      </c>
      <c r="M324" s="14"/>
      <c r="N324" s="14">
        <v>2</v>
      </c>
      <c r="O324" s="144"/>
      <c r="P324" s="14"/>
      <c r="Q324" s="14"/>
      <c r="R324" s="14"/>
      <c r="S324" s="145"/>
      <c r="T324" s="145"/>
      <c r="U324" s="145"/>
      <c r="V324" s="145"/>
      <c r="W324" s="145"/>
      <c r="X324" s="145"/>
      <c r="Y324" s="145"/>
      <c r="Z324" s="145"/>
      <c r="AA324" s="145"/>
      <c r="AB324" s="145"/>
      <c r="AC324" s="145"/>
      <c r="AD324" s="153"/>
      <c r="AE324" s="145"/>
      <c r="AF324" s="145"/>
      <c r="AG324" s="144"/>
      <c r="AH324" s="144"/>
      <c r="AI324" s="144"/>
      <c r="AJ324" s="158"/>
      <c r="AK324" s="144"/>
      <c r="AL324" s="140"/>
      <c r="AM324" s="23" t="str">
        <f t="shared" si="48"/>
        <v>Ekonomska škola Mije Mirkovića Rijeka</v>
      </c>
      <c r="AN324" s="23" t="str">
        <f t="shared" si="49"/>
        <v>Primorsko-goranska</v>
      </c>
      <c r="AO324" s="23" t="str">
        <f t="shared" si="50"/>
        <v>Rijeka</v>
      </c>
      <c r="AP324" s="23" t="str">
        <f t="shared" si="51"/>
        <v>državna</v>
      </c>
      <c r="AQ324" s="23" t="str">
        <f t="shared" si="52"/>
        <v>strukovna</v>
      </c>
      <c r="AR324" s="1" t="str">
        <f t="shared" si="53"/>
        <v>08-071-505</v>
      </c>
      <c r="AT324" s="51" t="str">
        <f t="shared" si="54"/>
        <v>Ekonomska škola Mije Mirkovića Rijeka</v>
      </c>
      <c r="AU324" s="51" t="str">
        <f t="shared" si="55"/>
        <v>Primorsko-goranska</v>
      </c>
      <c r="AV324" s="51" t="str">
        <f t="shared" si="56"/>
        <v>Rijeka</v>
      </c>
      <c r="AW324" s="51" t="str">
        <f t="shared" si="57"/>
        <v>državna</v>
      </c>
      <c r="AX324" s="51" t="str">
        <f t="shared" si="58"/>
        <v>strukovna</v>
      </c>
      <c r="AY324" s="51" t="str">
        <f t="shared" si="59"/>
        <v>08-071-505</v>
      </c>
    </row>
    <row r="325" spans="1:77" s="3" customFormat="1" ht="27" x14ac:dyDescent="0.25">
      <c r="A325" s="153"/>
      <c r="B325" s="153"/>
      <c r="C325" s="151"/>
      <c r="D325" s="151"/>
      <c r="E325" s="156"/>
      <c r="F325" s="149"/>
      <c r="G325" s="14" t="s">
        <v>419</v>
      </c>
      <c r="H325" s="14"/>
      <c r="I325" s="14"/>
      <c r="J325" s="14"/>
      <c r="K325" s="14" t="s">
        <v>233</v>
      </c>
      <c r="L325" s="14">
        <v>26</v>
      </c>
      <c r="M325" s="14"/>
      <c r="N325" s="14">
        <v>2</v>
      </c>
      <c r="O325" s="144"/>
      <c r="P325" s="14"/>
      <c r="Q325" s="14"/>
      <c r="R325" s="14"/>
      <c r="S325" s="145"/>
      <c r="T325" s="145"/>
      <c r="U325" s="145"/>
      <c r="V325" s="145"/>
      <c r="W325" s="145"/>
      <c r="X325" s="145"/>
      <c r="Y325" s="145"/>
      <c r="Z325" s="145"/>
      <c r="AA325" s="145"/>
      <c r="AB325" s="145"/>
      <c r="AC325" s="145"/>
      <c r="AD325" s="153"/>
      <c r="AE325" s="145"/>
      <c r="AF325" s="145"/>
      <c r="AG325" s="144"/>
      <c r="AH325" s="144"/>
      <c r="AI325" s="144"/>
      <c r="AJ325" s="158"/>
      <c r="AK325" s="144"/>
      <c r="AL325" s="140"/>
      <c r="AM325" s="23" t="str">
        <f t="shared" si="48"/>
        <v>Ekonomska škola Mije Mirkovića Rijeka</v>
      </c>
      <c r="AN325" s="23" t="str">
        <f t="shared" si="49"/>
        <v>Primorsko-goranska</v>
      </c>
      <c r="AO325" s="23" t="str">
        <f t="shared" si="50"/>
        <v>Rijeka</v>
      </c>
      <c r="AP325" s="23" t="str">
        <f t="shared" si="51"/>
        <v>državna</v>
      </c>
      <c r="AQ325" s="23" t="str">
        <f t="shared" si="52"/>
        <v>strukovna</v>
      </c>
      <c r="AR325" s="1" t="str">
        <f t="shared" si="53"/>
        <v>08-071-505</v>
      </c>
      <c r="AT325" s="51" t="str">
        <f t="shared" si="54"/>
        <v>Ekonomska škola Mije Mirkovića Rijeka</v>
      </c>
      <c r="AU325" s="51" t="str">
        <f t="shared" si="55"/>
        <v>Primorsko-goranska</v>
      </c>
      <c r="AV325" s="51" t="str">
        <f t="shared" si="56"/>
        <v>Rijeka</v>
      </c>
      <c r="AW325" s="51" t="str">
        <f t="shared" si="57"/>
        <v>državna</v>
      </c>
      <c r="AX325" s="51" t="str">
        <f t="shared" si="58"/>
        <v>strukovna</v>
      </c>
      <c r="AY325" s="51" t="str">
        <f t="shared" si="59"/>
        <v>08-071-505</v>
      </c>
    </row>
    <row r="326" spans="1:77" s="3" customFormat="1" ht="27" x14ac:dyDescent="0.25">
      <c r="A326" s="153"/>
      <c r="B326" s="153"/>
      <c r="C326" s="151"/>
      <c r="D326" s="151"/>
      <c r="E326" s="156"/>
      <c r="F326" s="149"/>
      <c r="G326" s="14" t="s">
        <v>419</v>
      </c>
      <c r="H326" s="14"/>
      <c r="I326" s="14"/>
      <c r="J326" s="14"/>
      <c r="K326" s="14" t="s">
        <v>238</v>
      </c>
      <c r="L326" s="14">
        <v>23</v>
      </c>
      <c r="M326" s="14"/>
      <c r="N326" s="14">
        <v>2</v>
      </c>
      <c r="O326" s="144"/>
      <c r="P326" s="14"/>
      <c r="Q326" s="14"/>
      <c r="R326" s="14"/>
      <c r="S326" s="145"/>
      <c r="T326" s="145"/>
      <c r="U326" s="145"/>
      <c r="V326" s="145"/>
      <c r="W326" s="145"/>
      <c r="X326" s="145"/>
      <c r="Y326" s="145"/>
      <c r="Z326" s="145"/>
      <c r="AA326" s="145"/>
      <c r="AB326" s="145"/>
      <c r="AC326" s="145"/>
      <c r="AD326" s="153"/>
      <c r="AE326" s="145"/>
      <c r="AF326" s="145"/>
      <c r="AG326" s="144"/>
      <c r="AH326" s="144"/>
      <c r="AI326" s="144"/>
      <c r="AJ326" s="158"/>
      <c r="AK326" s="144"/>
      <c r="AL326" s="140"/>
      <c r="AM326" s="23"/>
      <c r="AN326" s="23"/>
      <c r="AO326" s="23"/>
      <c r="AP326" s="23"/>
      <c r="AQ326" s="23"/>
      <c r="AR326" s="1"/>
      <c r="AT326" s="51"/>
      <c r="AU326" s="51"/>
      <c r="AV326" s="51"/>
      <c r="AW326" s="51"/>
      <c r="AX326" s="51"/>
      <c r="AY326" s="51"/>
    </row>
    <row r="327" spans="1:77" s="3" customFormat="1" ht="27" x14ac:dyDescent="0.25">
      <c r="A327" s="153"/>
      <c r="B327" s="153"/>
      <c r="C327" s="151"/>
      <c r="D327" s="151"/>
      <c r="E327" s="156"/>
      <c r="F327" s="149"/>
      <c r="G327" s="14" t="s">
        <v>419</v>
      </c>
      <c r="H327" s="14"/>
      <c r="I327" s="14"/>
      <c r="J327" s="14"/>
      <c r="K327" s="14" t="s">
        <v>239</v>
      </c>
      <c r="L327" s="14">
        <v>27</v>
      </c>
      <c r="M327" s="14"/>
      <c r="N327" s="14">
        <v>2</v>
      </c>
      <c r="O327" s="144"/>
      <c r="P327" s="14"/>
      <c r="Q327" s="14"/>
      <c r="R327" s="14"/>
      <c r="S327" s="145"/>
      <c r="T327" s="145"/>
      <c r="U327" s="145"/>
      <c r="V327" s="145"/>
      <c r="W327" s="145"/>
      <c r="X327" s="145"/>
      <c r="Y327" s="145"/>
      <c r="Z327" s="145"/>
      <c r="AA327" s="145"/>
      <c r="AB327" s="145"/>
      <c r="AC327" s="145"/>
      <c r="AD327" s="153"/>
      <c r="AE327" s="145"/>
      <c r="AF327" s="145"/>
      <c r="AG327" s="144"/>
      <c r="AH327" s="144"/>
      <c r="AI327" s="144"/>
      <c r="AJ327" s="158"/>
      <c r="AK327" s="144"/>
      <c r="AL327" s="140"/>
      <c r="AM327" s="23"/>
      <c r="AN327" s="23"/>
      <c r="AO327" s="23"/>
      <c r="AP327" s="23"/>
      <c r="AQ327" s="23"/>
      <c r="AR327" s="1"/>
      <c r="AT327" s="51"/>
      <c r="AU327" s="51"/>
      <c r="AV327" s="51"/>
      <c r="AW327" s="51"/>
      <c r="AX327" s="51"/>
      <c r="AY327" s="51"/>
    </row>
    <row r="328" spans="1:77" s="3" customFormat="1" ht="27" x14ac:dyDescent="0.25">
      <c r="A328" s="153"/>
      <c r="B328" s="153"/>
      <c r="C328" s="151"/>
      <c r="D328" s="151"/>
      <c r="E328" s="156"/>
      <c r="F328" s="149"/>
      <c r="G328" s="14" t="s">
        <v>419</v>
      </c>
      <c r="H328" s="14"/>
      <c r="I328" s="14"/>
      <c r="J328" s="14"/>
      <c r="K328" s="14" t="s">
        <v>232</v>
      </c>
      <c r="L328" s="14">
        <v>25</v>
      </c>
      <c r="M328" s="14"/>
      <c r="N328" s="14">
        <v>2</v>
      </c>
      <c r="O328" s="144"/>
      <c r="P328" s="14"/>
      <c r="Q328" s="14"/>
      <c r="R328" s="14"/>
      <c r="S328" s="145"/>
      <c r="T328" s="145"/>
      <c r="U328" s="145"/>
      <c r="V328" s="145"/>
      <c r="W328" s="145"/>
      <c r="X328" s="145"/>
      <c r="Y328" s="145"/>
      <c r="Z328" s="145"/>
      <c r="AA328" s="145"/>
      <c r="AB328" s="145"/>
      <c r="AC328" s="145"/>
      <c r="AD328" s="153"/>
      <c r="AE328" s="145"/>
      <c r="AF328" s="145"/>
      <c r="AG328" s="144"/>
      <c r="AH328" s="144"/>
      <c r="AI328" s="144"/>
      <c r="AJ328" s="158"/>
      <c r="AK328" s="144"/>
      <c r="AL328" s="140"/>
      <c r="AM328" s="23"/>
      <c r="AN328" s="23"/>
      <c r="AO328" s="23"/>
      <c r="AP328" s="23"/>
      <c r="AQ328" s="23"/>
      <c r="AR328" s="1"/>
      <c r="AT328" s="51"/>
      <c r="AU328" s="51"/>
      <c r="AV328" s="51"/>
      <c r="AW328" s="51"/>
      <c r="AX328" s="51"/>
      <c r="AY328" s="51"/>
    </row>
    <row r="329" spans="1:77" s="3" customFormat="1" ht="27" x14ac:dyDescent="0.25">
      <c r="A329" s="153"/>
      <c r="B329" s="153"/>
      <c r="C329" s="151"/>
      <c r="D329" s="151"/>
      <c r="E329" s="156"/>
      <c r="F329" s="149"/>
      <c r="G329" s="14" t="s">
        <v>419</v>
      </c>
      <c r="H329" s="14"/>
      <c r="I329" s="14"/>
      <c r="J329" s="14"/>
      <c r="K329" s="14" t="s">
        <v>236</v>
      </c>
      <c r="L329" s="14">
        <v>26</v>
      </c>
      <c r="M329" s="14"/>
      <c r="N329" s="14">
        <v>2</v>
      </c>
      <c r="O329" s="144"/>
      <c r="P329" s="14"/>
      <c r="Q329" s="14"/>
      <c r="R329" s="14"/>
      <c r="S329" s="145"/>
      <c r="T329" s="145"/>
      <c r="U329" s="145"/>
      <c r="V329" s="145"/>
      <c r="W329" s="145"/>
      <c r="X329" s="145"/>
      <c r="Y329" s="145"/>
      <c r="Z329" s="145"/>
      <c r="AA329" s="145"/>
      <c r="AB329" s="145"/>
      <c r="AC329" s="145"/>
      <c r="AD329" s="153"/>
      <c r="AE329" s="145"/>
      <c r="AF329" s="145"/>
      <c r="AG329" s="144"/>
      <c r="AH329" s="144"/>
      <c r="AI329" s="144"/>
      <c r="AJ329" s="158"/>
      <c r="AK329" s="144"/>
      <c r="AL329" s="140"/>
      <c r="AM329" s="23" t="str">
        <f t="shared" si="48"/>
        <v>Ekonomska škola Mije Mirkovića Rijeka</v>
      </c>
      <c r="AN329" s="23" t="str">
        <f t="shared" si="49"/>
        <v>Primorsko-goranska</v>
      </c>
      <c r="AO329" s="23" t="str">
        <f t="shared" si="50"/>
        <v>Rijeka</v>
      </c>
      <c r="AP329" s="23" t="str">
        <f t="shared" si="51"/>
        <v>državna</v>
      </c>
      <c r="AQ329" s="23" t="str">
        <f t="shared" si="52"/>
        <v>strukovna</v>
      </c>
      <c r="AR329" s="1" t="str">
        <f t="shared" si="53"/>
        <v>08-071-505</v>
      </c>
      <c r="AT329" s="51" t="str">
        <f t="shared" si="54"/>
        <v>Ekonomska škola Mije Mirkovića Rijeka</v>
      </c>
      <c r="AU329" s="51" t="str">
        <f t="shared" si="55"/>
        <v>Primorsko-goranska</v>
      </c>
      <c r="AV329" s="51" t="str">
        <f t="shared" si="56"/>
        <v>Rijeka</v>
      </c>
      <c r="AW329" s="51" t="str">
        <f t="shared" si="57"/>
        <v>državna</v>
      </c>
      <c r="AX329" s="51" t="str">
        <f t="shared" si="58"/>
        <v>strukovna</v>
      </c>
      <c r="AY329" s="51" t="str">
        <f t="shared" si="59"/>
        <v>08-071-505</v>
      </c>
    </row>
    <row r="330" spans="1:77" s="3" customFormat="1" ht="27" x14ac:dyDescent="0.25">
      <c r="A330" s="153"/>
      <c r="B330" s="153"/>
      <c r="C330" s="151"/>
      <c r="D330" s="151"/>
      <c r="E330" s="156"/>
      <c r="F330" s="149"/>
      <c r="G330" s="14" t="s">
        <v>419</v>
      </c>
      <c r="H330" s="14"/>
      <c r="I330" s="14"/>
      <c r="J330" s="14"/>
      <c r="K330" s="14" t="s">
        <v>237</v>
      </c>
      <c r="L330" s="14">
        <v>25</v>
      </c>
      <c r="M330" s="14"/>
      <c r="N330" s="14">
        <v>2</v>
      </c>
      <c r="O330" s="144"/>
      <c r="P330" s="14"/>
      <c r="Q330" s="14"/>
      <c r="R330" s="14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  <c r="AC330" s="145"/>
      <c r="AD330" s="153"/>
      <c r="AE330" s="145"/>
      <c r="AF330" s="145"/>
      <c r="AG330" s="144"/>
      <c r="AH330" s="144"/>
      <c r="AI330" s="144"/>
      <c r="AJ330" s="158"/>
      <c r="AK330" s="144"/>
      <c r="AL330" s="140"/>
      <c r="AM330" s="23" t="str">
        <f t="shared" si="48"/>
        <v>Ekonomska škola Mije Mirkovića Rijeka</v>
      </c>
      <c r="AN330" s="23" t="str">
        <f t="shared" si="49"/>
        <v>Primorsko-goranska</v>
      </c>
      <c r="AO330" s="23" t="str">
        <f t="shared" si="50"/>
        <v>Rijeka</v>
      </c>
      <c r="AP330" s="23" t="str">
        <f t="shared" si="51"/>
        <v>državna</v>
      </c>
      <c r="AQ330" s="23" t="str">
        <f t="shared" si="52"/>
        <v>strukovna</v>
      </c>
      <c r="AR330" s="1" t="str">
        <f t="shared" si="53"/>
        <v>08-071-505</v>
      </c>
      <c r="AT330" s="51" t="str">
        <f t="shared" si="54"/>
        <v>Ekonomska škola Mije Mirkovića Rijeka</v>
      </c>
      <c r="AU330" s="51" t="str">
        <f t="shared" si="55"/>
        <v>Primorsko-goranska</v>
      </c>
      <c r="AV330" s="51" t="str">
        <f t="shared" si="56"/>
        <v>Rijeka</v>
      </c>
      <c r="AW330" s="51" t="str">
        <f t="shared" si="57"/>
        <v>državna</v>
      </c>
      <c r="AX330" s="51" t="str">
        <f t="shared" si="58"/>
        <v>strukovna</v>
      </c>
      <c r="AY330" s="51" t="str">
        <f t="shared" si="59"/>
        <v>08-071-505</v>
      </c>
    </row>
    <row r="331" spans="1:77" s="3" customFormat="1" ht="13.5" x14ac:dyDescent="0.25">
      <c r="A331" s="153"/>
      <c r="B331" s="153"/>
      <c r="C331" s="151"/>
      <c r="D331" s="151"/>
      <c r="E331" s="156"/>
      <c r="F331" s="149"/>
      <c r="G331" s="14" t="s">
        <v>402</v>
      </c>
      <c r="H331" s="14"/>
      <c r="I331" s="14"/>
      <c r="J331" s="14"/>
      <c r="K331" s="14"/>
      <c r="L331" s="14"/>
      <c r="M331" s="14"/>
      <c r="N331" s="14"/>
      <c r="O331" s="144"/>
      <c r="P331" s="14"/>
      <c r="Q331" s="14"/>
      <c r="R331" s="14">
        <v>2</v>
      </c>
      <c r="S331" s="145"/>
      <c r="T331" s="145"/>
      <c r="U331" s="145"/>
      <c r="V331" s="145"/>
      <c r="W331" s="145"/>
      <c r="X331" s="145"/>
      <c r="Y331" s="145"/>
      <c r="Z331" s="145"/>
      <c r="AA331" s="145"/>
      <c r="AB331" s="145"/>
      <c r="AC331" s="145"/>
      <c r="AD331" s="153"/>
      <c r="AE331" s="145"/>
      <c r="AF331" s="145"/>
      <c r="AG331" s="144"/>
      <c r="AH331" s="144"/>
      <c r="AI331" s="144"/>
      <c r="AJ331" s="158"/>
      <c r="AK331" s="144"/>
      <c r="AL331" s="140"/>
      <c r="AM331" s="23"/>
      <c r="AN331" s="23"/>
      <c r="AO331" s="23"/>
      <c r="AP331" s="23"/>
      <c r="AQ331" s="23"/>
      <c r="AR331" s="1"/>
      <c r="AT331" s="51"/>
      <c r="AU331" s="51"/>
      <c r="AV331" s="51"/>
      <c r="AW331" s="51"/>
      <c r="AX331" s="51"/>
      <c r="AY331" s="51"/>
    </row>
    <row r="332" spans="1:77" s="3" customFormat="1" ht="13.5" x14ac:dyDescent="0.25">
      <c r="A332" s="152" t="s">
        <v>291</v>
      </c>
      <c r="B332" s="152" t="s">
        <v>324</v>
      </c>
      <c r="C332" s="151" t="s">
        <v>16</v>
      </c>
      <c r="D332" s="151">
        <v>1</v>
      </c>
      <c r="E332" s="156">
        <v>22</v>
      </c>
      <c r="F332" s="148" t="s">
        <v>143</v>
      </c>
      <c r="G332" s="14" t="s">
        <v>384</v>
      </c>
      <c r="H332" s="14"/>
      <c r="I332" s="14"/>
      <c r="J332" s="14"/>
      <c r="K332" s="14" t="s">
        <v>247</v>
      </c>
      <c r="L332" s="14">
        <v>4</v>
      </c>
      <c r="M332" s="14"/>
      <c r="N332" s="14">
        <v>1</v>
      </c>
      <c r="O332" s="144">
        <f>SUM(N332:N344)</f>
        <v>18</v>
      </c>
      <c r="P332" s="14"/>
      <c r="Q332" s="14"/>
      <c r="R332" s="14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52"/>
      <c r="AE332" s="145">
        <v>2</v>
      </c>
      <c r="AF332" s="145"/>
      <c r="AG332" s="144">
        <f>SUM(P332:AF344)</f>
        <v>4</v>
      </c>
      <c r="AH332" s="144">
        <f>SUM(AG332,O332)</f>
        <v>22</v>
      </c>
      <c r="AI332" s="144">
        <f>SUM(AH332-E332)</f>
        <v>0</v>
      </c>
      <c r="AJ332" s="157">
        <v>18</v>
      </c>
      <c r="AK332" s="144">
        <f>SUM(AH332,AJ332)-AI332</f>
        <v>40</v>
      </c>
      <c r="AL332" s="140"/>
      <c r="AM332" s="23" t="str">
        <f t="shared" si="48"/>
        <v>Ekonomska škola Mije Mirkovića Rijeka</v>
      </c>
      <c r="AN332" s="23" t="str">
        <f t="shared" si="49"/>
        <v>Primorsko-goranska</v>
      </c>
      <c r="AO332" s="23" t="str">
        <f t="shared" si="50"/>
        <v>Rijeka</v>
      </c>
      <c r="AP332" s="23" t="str">
        <f t="shared" si="51"/>
        <v>državna</v>
      </c>
      <c r="AQ332" s="23" t="str">
        <f t="shared" si="52"/>
        <v>strukovna</v>
      </c>
      <c r="AR332" s="1" t="str">
        <f t="shared" si="53"/>
        <v>08-071-505</v>
      </c>
      <c r="AT332" s="51" t="str">
        <f t="shared" si="54"/>
        <v>Ekonomska škola Mije Mirkovića Rijeka</v>
      </c>
      <c r="AU332" s="51" t="str">
        <f t="shared" si="55"/>
        <v>Primorsko-goranska</v>
      </c>
      <c r="AV332" s="51" t="str">
        <f t="shared" si="56"/>
        <v>Rijeka</v>
      </c>
      <c r="AW332" s="51" t="str">
        <f t="shared" si="57"/>
        <v>državna</v>
      </c>
      <c r="AX332" s="51" t="str">
        <f t="shared" si="58"/>
        <v>strukovna</v>
      </c>
      <c r="AY332" s="51" t="str">
        <f t="shared" si="59"/>
        <v>08-071-505</v>
      </c>
      <c r="BY332" s="7"/>
    </row>
    <row r="333" spans="1:77" s="3" customFormat="1" ht="13.5" x14ac:dyDescent="0.25">
      <c r="A333" s="153"/>
      <c r="B333" s="153"/>
      <c r="C333" s="151"/>
      <c r="D333" s="151"/>
      <c r="E333" s="156"/>
      <c r="F333" s="149"/>
      <c r="G333" s="14" t="s">
        <v>384</v>
      </c>
      <c r="H333" s="14"/>
      <c r="I333" s="14"/>
      <c r="J333" s="14"/>
      <c r="K333" s="14" t="s">
        <v>240</v>
      </c>
      <c r="L333" s="14">
        <v>27</v>
      </c>
      <c r="M333" s="14"/>
      <c r="N333" s="14">
        <v>1</v>
      </c>
      <c r="O333" s="144"/>
      <c r="P333" s="14"/>
      <c r="Q333" s="14"/>
      <c r="R333" s="14"/>
      <c r="S333" s="145"/>
      <c r="T333" s="145"/>
      <c r="U333" s="145"/>
      <c r="V333" s="145"/>
      <c r="W333" s="145"/>
      <c r="X333" s="145"/>
      <c r="Y333" s="145"/>
      <c r="Z333" s="145"/>
      <c r="AA333" s="145"/>
      <c r="AB333" s="145"/>
      <c r="AC333" s="145"/>
      <c r="AD333" s="153"/>
      <c r="AE333" s="145"/>
      <c r="AF333" s="145"/>
      <c r="AG333" s="144"/>
      <c r="AH333" s="144"/>
      <c r="AI333" s="144"/>
      <c r="AJ333" s="158"/>
      <c r="AK333" s="144"/>
      <c r="AL333" s="140"/>
      <c r="AM333" s="23"/>
      <c r="AN333" s="23"/>
      <c r="AO333" s="23"/>
      <c r="AP333" s="23"/>
      <c r="AQ333" s="23"/>
      <c r="AR333" s="1"/>
      <c r="AT333" s="51"/>
      <c r="AU333" s="51"/>
      <c r="AV333" s="51"/>
      <c r="AW333" s="51"/>
      <c r="AX333" s="51"/>
      <c r="AY333" s="51"/>
      <c r="BY333" s="7"/>
    </row>
    <row r="334" spans="1:77" s="3" customFormat="1" ht="27" x14ac:dyDescent="0.25">
      <c r="A334" s="153"/>
      <c r="B334" s="153"/>
      <c r="C334" s="151"/>
      <c r="D334" s="151"/>
      <c r="E334" s="156"/>
      <c r="F334" s="149"/>
      <c r="G334" s="14" t="s">
        <v>384</v>
      </c>
      <c r="H334" s="14"/>
      <c r="I334" s="14"/>
      <c r="J334" s="14"/>
      <c r="K334" s="14" t="s">
        <v>413</v>
      </c>
      <c r="L334" s="14">
        <v>31</v>
      </c>
      <c r="M334" s="14"/>
      <c r="N334" s="14">
        <v>1</v>
      </c>
      <c r="O334" s="144"/>
      <c r="P334" s="14"/>
      <c r="Q334" s="14"/>
      <c r="R334" s="14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  <c r="AC334" s="145"/>
      <c r="AD334" s="153"/>
      <c r="AE334" s="145"/>
      <c r="AF334" s="145"/>
      <c r="AG334" s="144"/>
      <c r="AH334" s="144"/>
      <c r="AI334" s="144"/>
      <c r="AJ334" s="158"/>
      <c r="AK334" s="144"/>
      <c r="AL334" s="140"/>
      <c r="AM334" s="23"/>
      <c r="AN334" s="23"/>
      <c r="AO334" s="23"/>
      <c r="AP334" s="23"/>
      <c r="AQ334" s="23"/>
      <c r="AR334" s="1"/>
      <c r="AT334" s="51"/>
      <c r="AU334" s="51"/>
      <c r="AV334" s="51"/>
      <c r="AW334" s="51"/>
      <c r="AX334" s="51"/>
      <c r="AY334" s="51"/>
      <c r="BY334" s="7"/>
    </row>
    <row r="335" spans="1:77" s="3" customFormat="1" ht="13.5" x14ac:dyDescent="0.25">
      <c r="A335" s="153"/>
      <c r="B335" s="153"/>
      <c r="C335" s="151"/>
      <c r="D335" s="151"/>
      <c r="E335" s="156"/>
      <c r="F335" s="149"/>
      <c r="G335" s="14" t="s">
        <v>384</v>
      </c>
      <c r="H335" s="14"/>
      <c r="I335" s="14"/>
      <c r="J335" s="14"/>
      <c r="K335" s="14" t="s">
        <v>241</v>
      </c>
      <c r="L335" s="14">
        <v>29</v>
      </c>
      <c r="M335" s="14"/>
      <c r="N335" s="14">
        <v>2</v>
      </c>
      <c r="O335" s="144"/>
      <c r="P335" s="14"/>
      <c r="Q335" s="14"/>
      <c r="R335" s="14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  <c r="AC335" s="145"/>
      <c r="AD335" s="153"/>
      <c r="AE335" s="145"/>
      <c r="AF335" s="145"/>
      <c r="AG335" s="144"/>
      <c r="AH335" s="144"/>
      <c r="AI335" s="144"/>
      <c r="AJ335" s="158"/>
      <c r="AK335" s="144"/>
      <c r="AL335" s="140"/>
      <c r="AM335" s="23"/>
      <c r="AN335" s="23"/>
      <c r="AO335" s="23"/>
      <c r="AP335" s="23"/>
      <c r="AQ335" s="23"/>
      <c r="AR335" s="1"/>
      <c r="AT335" s="51"/>
      <c r="AU335" s="51"/>
      <c r="AV335" s="51"/>
      <c r="AW335" s="51"/>
      <c r="AX335" s="51"/>
      <c r="AY335" s="51"/>
      <c r="BY335" s="7"/>
    </row>
    <row r="336" spans="1:77" s="3" customFormat="1" ht="13.5" x14ac:dyDescent="0.25">
      <c r="A336" s="153"/>
      <c r="B336" s="153"/>
      <c r="C336" s="151"/>
      <c r="D336" s="151"/>
      <c r="E336" s="156"/>
      <c r="F336" s="149"/>
      <c r="G336" s="14" t="s">
        <v>384</v>
      </c>
      <c r="H336" s="14"/>
      <c r="I336" s="14"/>
      <c r="J336" s="14"/>
      <c r="K336" s="14" t="s">
        <v>243</v>
      </c>
      <c r="L336" s="14">
        <v>26</v>
      </c>
      <c r="M336" s="14"/>
      <c r="N336" s="14">
        <v>4</v>
      </c>
      <c r="O336" s="144"/>
      <c r="P336" s="14"/>
      <c r="Q336" s="14"/>
      <c r="R336" s="14"/>
      <c r="S336" s="145"/>
      <c r="T336" s="145"/>
      <c r="U336" s="145"/>
      <c r="V336" s="145"/>
      <c r="W336" s="145"/>
      <c r="X336" s="145"/>
      <c r="Y336" s="145"/>
      <c r="Z336" s="145"/>
      <c r="AA336" s="145"/>
      <c r="AB336" s="145"/>
      <c r="AC336" s="145"/>
      <c r="AD336" s="153"/>
      <c r="AE336" s="145"/>
      <c r="AF336" s="145"/>
      <c r="AG336" s="144"/>
      <c r="AH336" s="144"/>
      <c r="AI336" s="144"/>
      <c r="AJ336" s="158"/>
      <c r="AK336" s="144"/>
      <c r="AL336" s="140"/>
      <c r="AM336" s="23"/>
      <c r="AN336" s="23"/>
      <c r="AO336" s="23"/>
      <c r="AP336" s="23"/>
      <c r="AQ336" s="23"/>
      <c r="AR336" s="1"/>
      <c r="AT336" s="51"/>
      <c r="AU336" s="51"/>
      <c r="AV336" s="51"/>
      <c r="AW336" s="51"/>
      <c r="AX336" s="51"/>
      <c r="AY336" s="51"/>
      <c r="BY336" s="7"/>
    </row>
    <row r="337" spans="1:77" s="3" customFormat="1" ht="13.5" x14ac:dyDescent="0.25">
      <c r="A337" s="153"/>
      <c r="B337" s="153"/>
      <c r="C337" s="151"/>
      <c r="D337" s="151"/>
      <c r="E337" s="156"/>
      <c r="F337" s="149"/>
      <c r="G337" s="14" t="s">
        <v>385</v>
      </c>
      <c r="H337" s="14"/>
      <c r="I337" s="14"/>
      <c r="J337" s="14"/>
      <c r="K337" s="14" t="s">
        <v>248</v>
      </c>
      <c r="L337" s="14">
        <v>3</v>
      </c>
      <c r="M337" s="14"/>
      <c r="N337" s="14">
        <v>1</v>
      </c>
      <c r="O337" s="144"/>
      <c r="P337" s="14"/>
      <c r="Q337" s="14"/>
      <c r="R337" s="14"/>
      <c r="S337" s="145"/>
      <c r="T337" s="145"/>
      <c r="U337" s="145"/>
      <c r="V337" s="145"/>
      <c r="W337" s="145"/>
      <c r="X337" s="145"/>
      <c r="Y337" s="145"/>
      <c r="Z337" s="145"/>
      <c r="AA337" s="145"/>
      <c r="AB337" s="145"/>
      <c r="AC337" s="145"/>
      <c r="AD337" s="153"/>
      <c r="AE337" s="145"/>
      <c r="AF337" s="145"/>
      <c r="AG337" s="144"/>
      <c r="AH337" s="144"/>
      <c r="AI337" s="144"/>
      <c r="AJ337" s="158"/>
      <c r="AK337" s="144"/>
      <c r="AL337" s="140"/>
      <c r="AM337" s="23"/>
      <c r="AN337" s="23"/>
      <c r="AO337" s="23"/>
      <c r="AP337" s="23"/>
      <c r="AQ337" s="23"/>
      <c r="AR337" s="1"/>
      <c r="AT337" s="51"/>
      <c r="AU337" s="51"/>
      <c r="AV337" s="51"/>
      <c r="AW337" s="51"/>
      <c r="AX337" s="51"/>
      <c r="AY337" s="51"/>
      <c r="BY337" s="7"/>
    </row>
    <row r="338" spans="1:77" s="3" customFormat="1" ht="13.5" x14ac:dyDescent="0.25">
      <c r="A338" s="153"/>
      <c r="B338" s="153"/>
      <c r="C338" s="151"/>
      <c r="D338" s="151"/>
      <c r="E338" s="156"/>
      <c r="F338" s="149"/>
      <c r="G338" s="14" t="s">
        <v>385</v>
      </c>
      <c r="H338" s="14"/>
      <c r="I338" s="14"/>
      <c r="J338" s="14"/>
      <c r="K338" s="14" t="s">
        <v>242</v>
      </c>
      <c r="L338" s="14">
        <v>23</v>
      </c>
      <c r="M338" s="14"/>
      <c r="N338" s="14">
        <v>1</v>
      </c>
      <c r="O338" s="144"/>
      <c r="P338" s="14"/>
      <c r="Q338" s="14"/>
      <c r="R338" s="14"/>
      <c r="S338" s="145"/>
      <c r="T338" s="145"/>
      <c r="U338" s="145"/>
      <c r="V338" s="145"/>
      <c r="W338" s="145"/>
      <c r="X338" s="145"/>
      <c r="Y338" s="145"/>
      <c r="Z338" s="145"/>
      <c r="AA338" s="145"/>
      <c r="AB338" s="145"/>
      <c r="AC338" s="145"/>
      <c r="AD338" s="153"/>
      <c r="AE338" s="145"/>
      <c r="AF338" s="145"/>
      <c r="AG338" s="144"/>
      <c r="AH338" s="144"/>
      <c r="AI338" s="144"/>
      <c r="AJ338" s="158"/>
      <c r="AK338" s="144"/>
      <c r="AL338" s="140"/>
      <c r="AM338" s="23"/>
      <c r="AN338" s="23"/>
      <c r="AO338" s="23"/>
      <c r="AP338" s="23"/>
      <c r="AQ338" s="23"/>
      <c r="AR338" s="1"/>
      <c r="AT338" s="51"/>
      <c r="AU338" s="51"/>
      <c r="AV338" s="51"/>
      <c r="AW338" s="51"/>
      <c r="AX338" s="51"/>
      <c r="AY338" s="51"/>
      <c r="BY338" s="7"/>
    </row>
    <row r="339" spans="1:77" s="3" customFormat="1" ht="27" x14ac:dyDescent="0.25">
      <c r="A339" s="153"/>
      <c r="B339" s="153"/>
      <c r="C339" s="151"/>
      <c r="D339" s="151"/>
      <c r="E339" s="156"/>
      <c r="F339" s="149"/>
      <c r="G339" s="14" t="s">
        <v>385</v>
      </c>
      <c r="H339" s="14"/>
      <c r="I339" s="14"/>
      <c r="J339" s="14"/>
      <c r="K339" s="14" t="s">
        <v>415</v>
      </c>
      <c r="L339" s="14">
        <v>26</v>
      </c>
      <c r="M339" s="14"/>
      <c r="N339" s="14">
        <v>1</v>
      </c>
      <c r="O339" s="144"/>
      <c r="P339" s="14"/>
      <c r="Q339" s="14"/>
      <c r="R339" s="14"/>
      <c r="S339" s="145"/>
      <c r="T339" s="145"/>
      <c r="U339" s="145"/>
      <c r="V339" s="145"/>
      <c r="W339" s="145"/>
      <c r="X339" s="145"/>
      <c r="Y339" s="145"/>
      <c r="Z339" s="145"/>
      <c r="AA339" s="145"/>
      <c r="AB339" s="145"/>
      <c r="AC339" s="145"/>
      <c r="AD339" s="153"/>
      <c r="AE339" s="145"/>
      <c r="AF339" s="145"/>
      <c r="AG339" s="144"/>
      <c r="AH339" s="144"/>
      <c r="AI339" s="144"/>
      <c r="AJ339" s="158"/>
      <c r="AK339" s="144"/>
      <c r="AL339" s="140"/>
      <c r="AM339" s="23"/>
      <c r="AN339" s="23"/>
      <c r="AO339" s="23"/>
      <c r="AP339" s="23"/>
      <c r="AQ339" s="23"/>
      <c r="AR339" s="1"/>
      <c r="AT339" s="51"/>
      <c r="AU339" s="51"/>
      <c r="AV339" s="51"/>
      <c r="AW339" s="51"/>
      <c r="AX339" s="51"/>
      <c r="AY339" s="51"/>
      <c r="BY339" s="7"/>
    </row>
    <row r="340" spans="1:77" s="3" customFormat="1" ht="13.5" x14ac:dyDescent="0.25">
      <c r="A340" s="153"/>
      <c r="B340" s="153"/>
      <c r="C340" s="151"/>
      <c r="D340" s="151"/>
      <c r="E340" s="156"/>
      <c r="F340" s="149"/>
      <c r="G340" s="14" t="s">
        <v>385</v>
      </c>
      <c r="H340" s="14"/>
      <c r="I340" s="14"/>
      <c r="J340" s="14"/>
      <c r="K340" s="14" t="s">
        <v>243</v>
      </c>
      <c r="L340" s="14">
        <v>26</v>
      </c>
      <c r="M340" s="14"/>
      <c r="N340" s="14">
        <v>2</v>
      </c>
      <c r="O340" s="144"/>
      <c r="P340" s="14"/>
      <c r="Q340" s="14"/>
      <c r="R340" s="14"/>
      <c r="S340" s="145"/>
      <c r="T340" s="145"/>
      <c r="U340" s="145"/>
      <c r="V340" s="145"/>
      <c r="W340" s="145"/>
      <c r="X340" s="145"/>
      <c r="Y340" s="145"/>
      <c r="Z340" s="145"/>
      <c r="AA340" s="145"/>
      <c r="AB340" s="145"/>
      <c r="AC340" s="145"/>
      <c r="AD340" s="153"/>
      <c r="AE340" s="145"/>
      <c r="AF340" s="145"/>
      <c r="AG340" s="144"/>
      <c r="AH340" s="144"/>
      <c r="AI340" s="144"/>
      <c r="AJ340" s="158"/>
      <c r="AK340" s="144"/>
      <c r="AL340" s="140"/>
      <c r="AM340" s="23" t="str">
        <f t="shared" si="48"/>
        <v>Ekonomska škola Mije Mirkovića Rijeka</v>
      </c>
      <c r="AN340" s="23" t="str">
        <f t="shared" si="49"/>
        <v>Primorsko-goranska</v>
      </c>
      <c r="AO340" s="23" t="str">
        <f t="shared" si="50"/>
        <v>Rijeka</v>
      </c>
      <c r="AP340" s="23" t="str">
        <f t="shared" si="51"/>
        <v>državna</v>
      </c>
      <c r="AQ340" s="23" t="str">
        <f t="shared" si="52"/>
        <v>strukovna</v>
      </c>
      <c r="AR340" s="1" t="str">
        <f t="shared" si="53"/>
        <v>08-071-505</v>
      </c>
      <c r="AT340" s="51" t="str">
        <f t="shared" si="54"/>
        <v>Ekonomska škola Mije Mirkovića Rijeka</v>
      </c>
      <c r="AU340" s="51" t="str">
        <f t="shared" si="55"/>
        <v>Primorsko-goranska</v>
      </c>
      <c r="AV340" s="51" t="str">
        <f t="shared" si="56"/>
        <v>Rijeka</v>
      </c>
      <c r="AW340" s="51" t="str">
        <f t="shared" si="57"/>
        <v>državna</v>
      </c>
      <c r="AX340" s="51" t="str">
        <f t="shared" si="58"/>
        <v>strukovna</v>
      </c>
      <c r="AY340" s="51" t="str">
        <f t="shared" si="59"/>
        <v>08-071-505</v>
      </c>
    </row>
    <row r="341" spans="1:77" s="3" customFormat="1" ht="27" x14ac:dyDescent="0.25">
      <c r="A341" s="153"/>
      <c r="B341" s="153"/>
      <c r="C341" s="151"/>
      <c r="D341" s="151"/>
      <c r="E341" s="156"/>
      <c r="F341" s="149"/>
      <c r="G341" s="14" t="s">
        <v>386</v>
      </c>
      <c r="H341" s="14"/>
      <c r="I341" s="14"/>
      <c r="J341" s="14"/>
      <c r="K341" s="14" t="s">
        <v>245</v>
      </c>
      <c r="L341" s="14">
        <v>2</v>
      </c>
      <c r="M341" s="14"/>
      <c r="N341" s="14">
        <v>1</v>
      </c>
      <c r="O341" s="144"/>
      <c r="P341" s="14"/>
      <c r="Q341" s="14"/>
      <c r="R341" s="14"/>
      <c r="S341" s="145"/>
      <c r="T341" s="145"/>
      <c r="U341" s="145"/>
      <c r="V341" s="145"/>
      <c r="W341" s="145"/>
      <c r="X341" s="145"/>
      <c r="Y341" s="145"/>
      <c r="Z341" s="145"/>
      <c r="AA341" s="145"/>
      <c r="AB341" s="145"/>
      <c r="AC341" s="145"/>
      <c r="AD341" s="153"/>
      <c r="AE341" s="145"/>
      <c r="AF341" s="145"/>
      <c r="AG341" s="144"/>
      <c r="AH341" s="144"/>
      <c r="AI341" s="144"/>
      <c r="AJ341" s="158"/>
      <c r="AK341" s="144"/>
      <c r="AL341" s="140"/>
      <c r="AM341" s="23"/>
      <c r="AN341" s="23"/>
      <c r="AO341" s="23"/>
      <c r="AP341" s="23"/>
      <c r="AQ341" s="23"/>
      <c r="AR341" s="1"/>
      <c r="AT341" s="51"/>
      <c r="AU341" s="51"/>
      <c r="AV341" s="51"/>
      <c r="AW341" s="51"/>
      <c r="AX341" s="51"/>
      <c r="AY341" s="51"/>
    </row>
    <row r="342" spans="1:77" s="3" customFormat="1" ht="27" x14ac:dyDescent="0.25">
      <c r="A342" s="153"/>
      <c r="B342" s="153"/>
      <c r="C342" s="151"/>
      <c r="D342" s="151"/>
      <c r="E342" s="156"/>
      <c r="F342" s="149"/>
      <c r="G342" s="14" t="s">
        <v>386</v>
      </c>
      <c r="H342" s="14"/>
      <c r="I342" s="14"/>
      <c r="J342" s="14"/>
      <c r="K342" s="14" t="s">
        <v>236</v>
      </c>
      <c r="L342" s="14">
        <v>26</v>
      </c>
      <c r="M342" s="14"/>
      <c r="N342" s="14">
        <v>1</v>
      </c>
      <c r="O342" s="144"/>
      <c r="P342" s="14"/>
      <c r="Q342" s="14"/>
      <c r="R342" s="14"/>
      <c r="S342" s="145"/>
      <c r="T342" s="145"/>
      <c r="U342" s="145"/>
      <c r="V342" s="145"/>
      <c r="W342" s="145"/>
      <c r="X342" s="145"/>
      <c r="Y342" s="145"/>
      <c r="Z342" s="145"/>
      <c r="AA342" s="145"/>
      <c r="AB342" s="145"/>
      <c r="AC342" s="145"/>
      <c r="AD342" s="153"/>
      <c r="AE342" s="145"/>
      <c r="AF342" s="145"/>
      <c r="AG342" s="144"/>
      <c r="AH342" s="144"/>
      <c r="AI342" s="144"/>
      <c r="AJ342" s="158"/>
      <c r="AK342" s="144"/>
      <c r="AL342" s="140"/>
      <c r="AM342" s="23" t="str">
        <f t="shared" si="48"/>
        <v>Ekonomska škola Mije Mirkovića Rijeka</v>
      </c>
      <c r="AN342" s="23" t="str">
        <f t="shared" si="49"/>
        <v>Primorsko-goranska</v>
      </c>
      <c r="AO342" s="23" t="str">
        <f t="shared" si="50"/>
        <v>Rijeka</v>
      </c>
      <c r="AP342" s="23" t="str">
        <f t="shared" si="51"/>
        <v>državna</v>
      </c>
      <c r="AQ342" s="23" t="str">
        <f t="shared" si="52"/>
        <v>strukovna</v>
      </c>
      <c r="AR342" s="1" t="str">
        <f t="shared" si="53"/>
        <v>08-071-505</v>
      </c>
      <c r="AT342" s="51" t="str">
        <f t="shared" si="54"/>
        <v>Ekonomska škola Mije Mirkovića Rijeka</v>
      </c>
      <c r="AU342" s="51" t="str">
        <f t="shared" si="55"/>
        <v>Primorsko-goranska</v>
      </c>
      <c r="AV342" s="51" t="str">
        <f t="shared" si="56"/>
        <v>Rijeka</v>
      </c>
      <c r="AW342" s="51" t="str">
        <f t="shared" si="57"/>
        <v>državna</v>
      </c>
      <c r="AX342" s="51" t="str">
        <f t="shared" si="58"/>
        <v>strukovna</v>
      </c>
      <c r="AY342" s="51" t="str">
        <f t="shared" si="59"/>
        <v>08-071-505</v>
      </c>
    </row>
    <row r="343" spans="1:77" s="3" customFormat="1" ht="27" x14ac:dyDescent="0.25">
      <c r="A343" s="153"/>
      <c r="B343" s="153"/>
      <c r="C343" s="151"/>
      <c r="D343" s="151"/>
      <c r="E343" s="156"/>
      <c r="F343" s="149"/>
      <c r="G343" s="14" t="s">
        <v>386</v>
      </c>
      <c r="H343" s="14"/>
      <c r="I343" s="14"/>
      <c r="J343" s="14"/>
      <c r="K343" s="14" t="s">
        <v>416</v>
      </c>
      <c r="L343" s="14">
        <v>28</v>
      </c>
      <c r="M343" s="14"/>
      <c r="N343" s="14">
        <v>2</v>
      </c>
      <c r="O343" s="144"/>
      <c r="P343" s="14"/>
      <c r="Q343" s="14"/>
      <c r="R343" s="14"/>
      <c r="S343" s="145"/>
      <c r="T343" s="145"/>
      <c r="U343" s="145"/>
      <c r="V343" s="145"/>
      <c r="W343" s="145"/>
      <c r="X343" s="145"/>
      <c r="Y343" s="145"/>
      <c r="Z343" s="145"/>
      <c r="AA343" s="145"/>
      <c r="AB343" s="145"/>
      <c r="AC343" s="145"/>
      <c r="AD343" s="153"/>
      <c r="AE343" s="145"/>
      <c r="AF343" s="145"/>
      <c r="AG343" s="144"/>
      <c r="AH343" s="144"/>
      <c r="AI343" s="144"/>
      <c r="AJ343" s="158"/>
      <c r="AK343" s="144"/>
      <c r="AL343" s="140"/>
      <c r="AM343" s="23" t="str">
        <f t="shared" si="48"/>
        <v>Ekonomska škola Mije Mirkovića Rijeka</v>
      </c>
      <c r="AN343" s="23" t="str">
        <f t="shared" si="49"/>
        <v>Primorsko-goranska</v>
      </c>
      <c r="AO343" s="23" t="str">
        <f t="shared" si="50"/>
        <v>Rijeka</v>
      </c>
      <c r="AP343" s="23" t="str">
        <f t="shared" si="51"/>
        <v>državna</v>
      </c>
      <c r="AQ343" s="23" t="str">
        <f t="shared" si="52"/>
        <v>strukovna</v>
      </c>
      <c r="AR343" s="1" t="str">
        <f t="shared" si="53"/>
        <v>08-071-505</v>
      </c>
      <c r="AT343" s="51" t="str">
        <f t="shared" si="54"/>
        <v>Ekonomska škola Mije Mirkovića Rijeka</v>
      </c>
      <c r="AU343" s="51" t="str">
        <f t="shared" si="55"/>
        <v>Primorsko-goranska</v>
      </c>
      <c r="AV343" s="51" t="str">
        <f t="shared" si="56"/>
        <v>Rijeka</v>
      </c>
      <c r="AW343" s="51" t="str">
        <f t="shared" si="57"/>
        <v>državna</v>
      </c>
      <c r="AX343" s="51" t="str">
        <f t="shared" si="58"/>
        <v>strukovna</v>
      </c>
      <c r="AY343" s="51" t="str">
        <f t="shared" si="59"/>
        <v>08-071-505</v>
      </c>
    </row>
    <row r="344" spans="1:77" s="3" customFormat="1" ht="13.5" x14ac:dyDescent="0.25">
      <c r="A344" s="153"/>
      <c r="B344" s="153"/>
      <c r="C344" s="151"/>
      <c r="D344" s="151"/>
      <c r="E344" s="156"/>
      <c r="F344" s="149"/>
      <c r="G344" s="14" t="s">
        <v>402</v>
      </c>
      <c r="H344" s="14"/>
      <c r="I344" s="14"/>
      <c r="J344" s="14"/>
      <c r="K344" s="14" t="s">
        <v>236</v>
      </c>
      <c r="L344" s="14"/>
      <c r="M344" s="14"/>
      <c r="N344" s="14"/>
      <c r="O344" s="144"/>
      <c r="P344" s="14"/>
      <c r="Q344" s="14"/>
      <c r="R344" s="14">
        <v>2</v>
      </c>
      <c r="S344" s="145"/>
      <c r="T344" s="145"/>
      <c r="U344" s="145"/>
      <c r="V344" s="145"/>
      <c r="W344" s="145"/>
      <c r="X344" s="145"/>
      <c r="Y344" s="145"/>
      <c r="Z344" s="145"/>
      <c r="AA344" s="145"/>
      <c r="AB344" s="145"/>
      <c r="AC344" s="145"/>
      <c r="AD344" s="153"/>
      <c r="AE344" s="145"/>
      <c r="AF344" s="145"/>
      <c r="AG344" s="144"/>
      <c r="AH344" s="144"/>
      <c r="AI344" s="144"/>
      <c r="AJ344" s="158"/>
      <c r="AK344" s="144"/>
      <c r="AL344" s="140"/>
      <c r="AM344" s="23" t="str">
        <f t="shared" si="48"/>
        <v>Ekonomska škola Mije Mirkovića Rijeka</v>
      </c>
      <c r="AN344" s="23" t="str">
        <f t="shared" si="49"/>
        <v>Primorsko-goranska</v>
      </c>
      <c r="AO344" s="23" t="str">
        <f t="shared" si="50"/>
        <v>Rijeka</v>
      </c>
      <c r="AP344" s="23" t="str">
        <f t="shared" si="51"/>
        <v>državna</v>
      </c>
      <c r="AQ344" s="23" t="str">
        <f t="shared" si="52"/>
        <v>strukovna</v>
      </c>
      <c r="AR344" s="1" t="str">
        <f t="shared" si="53"/>
        <v>08-071-505</v>
      </c>
      <c r="AT344" s="51" t="str">
        <f t="shared" si="54"/>
        <v>Ekonomska škola Mije Mirkovića Rijeka</v>
      </c>
      <c r="AU344" s="51" t="str">
        <f t="shared" si="55"/>
        <v>Primorsko-goranska</v>
      </c>
      <c r="AV344" s="51" t="str">
        <f t="shared" si="56"/>
        <v>Rijeka</v>
      </c>
      <c r="AW344" s="51" t="str">
        <f t="shared" si="57"/>
        <v>državna</v>
      </c>
      <c r="AX344" s="51" t="str">
        <f t="shared" si="58"/>
        <v>strukovna</v>
      </c>
      <c r="AY344" s="51" t="str">
        <f t="shared" si="59"/>
        <v>08-071-505</v>
      </c>
    </row>
    <row r="345" spans="1:77" s="3" customFormat="1" ht="13.5" x14ac:dyDescent="0.25">
      <c r="A345" s="152" t="s">
        <v>292</v>
      </c>
      <c r="B345" s="152" t="s">
        <v>336</v>
      </c>
      <c r="C345" s="151" t="s">
        <v>16</v>
      </c>
      <c r="D345" s="151">
        <v>1</v>
      </c>
      <c r="E345" s="156">
        <v>22</v>
      </c>
      <c r="F345" s="148" t="s">
        <v>147</v>
      </c>
      <c r="G345" s="14" t="s">
        <v>437</v>
      </c>
      <c r="H345" s="14"/>
      <c r="I345" s="14"/>
      <c r="J345" s="14"/>
      <c r="K345" s="14" t="s">
        <v>218</v>
      </c>
      <c r="L345" s="14">
        <v>27</v>
      </c>
      <c r="M345" s="14"/>
      <c r="N345" s="14">
        <v>2</v>
      </c>
      <c r="O345" s="144">
        <f>SUM(N345:N354)</f>
        <v>18</v>
      </c>
      <c r="P345" s="14"/>
      <c r="Q345" s="14"/>
      <c r="R345" s="14"/>
      <c r="S345" s="145"/>
      <c r="T345" s="145"/>
      <c r="U345" s="145"/>
      <c r="V345" s="145"/>
      <c r="W345" s="145"/>
      <c r="X345" s="145"/>
      <c r="Y345" s="145"/>
      <c r="Z345" s="145">
        <v>2</v>
      </c>
      <c r="AA345" s="145"/>
      <c r="AB345" s="145"/>
      <c r="AC345" s="145"/>
      <c r="AD345" s="152"/>
      <c r="AE345" s="145"/>
      <c r="AF345" s="145"/>
      <c r="AG345" s="144">
        <f>SUM(P345:AF354)</f>
        <v>4</v>
      </c>
      <c r="AH345" s="144">
        <f>SUM(AG345,O345)</f>
        <v>22</v>
      </c>
      <c r="AI345" s="144">
        <f>SUM(AH345-E345)</f>
        <v>0</v>
      </c>
      <c r="AJ345" s="157">
        <v>18</v>
      </c>
      <c r="AK345" s="144">
        <f>SUM(AH345,AJ345)-AI345</f>
        <v>40</v>
      </c>
      <c r="AL345" s="140"/>
      <c r="AM345" s="23" t="str">
        <f t="shared" si="48"/>
        <v>Ekonomska škola Mije Mirkovića Rijeka</v>
      </c>
      <c r="AN345" s="23" t="str">
        <f t="shared" si="49"/>
        <v>Primorsko-goranska</v>
      </c>
      <c r="AO345" s="23" t="str">
        <f t="shared" si="50"/>
        <v>Rijeka</v>
      </c>
      <c r="AP345" s="23" t="str">
        <f t="shared" si="51"/>
        <v>državna</v>
      </c>
      <c r="AQ345" s="23" t="str">
        <f t="shared" si="52"/>
        <v>strukovna</v>
      </c>
      <c r="AR345" s="1" t="str">
        <f t="shared" si="53"/>
        <v>08-071-505</v>
      </c>
      <c r="AT345" s="51" t="str">
        <f t="shared" si="54"/>
        <v>Ekonomska škola Mije Mirkovića Rijeka</v>
      </c>
      <c r="AU345" s="51" t="str">
        <f t="shared" si="55"/>
        <v>Primorsko-goranska</v>
      </c>
      <c r="AV345" s="51" t="str">
        <f t="shared" si="56"/>
        <v>Rijeka</v>
      </c>
      <c r="AW345" s="51" t="str">
        <f t="shared" si="57"/>
        <v>državna</v>
      </c>
      <c r="AX345" s="51" t="str">
        <f t="shared" si="58"/>
        <v>strukovna</v>
      </c>
      <c r="AY345" s="51" t="str">
        <f t="shared" si="59"/>
        <v>08-071-505</v>
      </c>
      <c r="BY345" s="7"/>
    </row>
    <row r="346" spans="1:77" s="3" customFormat="1" ht="13.5" x14ac:dyDescent="0.25">
      <c r="A346" s="153"/>
      <c r="B346" s="153"/>
      <c r="C346" s="151"/>
      <c r="D346" s="151"/>
      <c r="E346" s="156"/>
      <c r="F346" s="149"/>
      <c r="G346" s="14" t="s">
        <v>437</v>
      </c>
      <c r="H346" s="14"/>
      <c r="I346" s="14"/>
      <c r="J346" s="14"/>
      <c r="K346" s="14" t="s">
        <v>222</v>
      </c>
      <c r="L346" s="14">
        <v>28</v>
      </c>
      <c r="M346" s="14"/>
      <c r="N346" s="14">
        <v>2</v>
      </c>
      <c r="O346" s="144"/>
      <c r="P346" s="14"/>
      <c r="Q346" s="14"/>
      <c r="R346" s="14"/>
      <c r="S346" s="145"/>
      <c r="T346" s="145"/>
      <c r="U346" s="145"/>
      <c r="V346" s="145"/>
      <c r="W346" s="145"/>
      <c r="X346" s="145"/>
      <c r="Y346" s="145"/>
      <c r="Z346" s="145"/>
      <c r="AA346" s="145"/>
      <c r="AB346" s="145"/>
      <c r="AC346" s="145"/>
      <c r="AD346" s="153"/>
      <c r="AE346" s="145"/>
      <c r="AF346" s="145"/>
      <c r="AG346" s="144"/>
      <c r="AH346" s="144"/>
      <c r="AI346" s="144"/>
      <c r="AJ346" s="158"/>
      <c r="AK346" s="144"/>
      <c r="AL346" s="140"/>
      <c r="AM346" s="23" t="str">
        <f t="shared" si="48"/>
        <v>Ekonomska škola Mije Mirkovića Rijeka</v>
      </c>
      <c r="AN346" s="23" t="str">
        <f t="shared" si="49"/>
        <v>Primorsko-goranska</v>
      </c>
      <c r="AO346" s="23" t="str">
        <f t="shared" si="50"/>
        <v>Rijeka</v>
      </c>
      <c r="AP346" s="23" t="str">
        <f t="shared" si="51"/>
        <v>državna</v>
      </c>
      <c r="AQ346" s="23" t="str">
        <f t="shared" si="52"/>
        <v>strukovna</v>
      </c>
      <c r="AR346" s="1" t="str">
        <f t="shared" si="53"/>
        <v>08-071-505</v>
      </c>
      <c r="AT346" s="51" t="str">
        <f t="shared" si="54"/>
        <v>Ekonomska škola Mije Mirkovića Rijeka</v>
      </c>
      <c r="AU346" s="51" t="str">
        <f t="shared" si="55"/>
        <v>Primorsko-goranska</v>
      </c>
      <c r="AV346" s="51" t="str">
        <f t="shared" si="56"/>
        <v>Rijeka</v>
      </c>
      <c r="AW346" s="51" t="str">
        <f t="shared" si="57"/>
        <v>državna</v>
      </c>
      <c r="AX346" s="51" t="str">
        <f t="shared" si="58"/>
        <v>strukovna</v>
      </c>
      <c r="AY346" s="51" t="str">
        <f t="shared" si="59"/>
        <v>08-071-505</v>
      </c>
    </row>
    <row r="347" spans="1:77" s="3" customFormat="1" ht="13.5" x14ac:dyDescent="0.25">
      <c r="A347" s="153"/>
      <c r="B347" s="153"/>
      <c r="C347" s="151"/>
      <c r="D347" s="151"/>
      <c r="E347" s="156"/>
      <c r="F347" s="149"/>
      <c r="G347" s="14" t="s">
        <v>437</v>
      </c>
      <c r="H347" s="14"/>
      <c r="I347" s="14"/>
      <c r="J347" s="14"/>
      <c r="K347" s="14" t="s">
        <v>226</v>
      </c>
      <c r="L347" s="14">
        <v>27</v>
      </c>
      <c r="M347" s="14"/>
      <c r="N347" s="14">
        <v>2</v>
      </c>
      <c r="O347" s="144"/>
      <c r="P347" s="14"/>
      <c r="Q347" s="14"/>
      <c r="R347" s="14"/>
      <c r="S347" s="145"/>
      <c r="T347" s="145"/>
      <c r="U347" s="145"/>
      <c r="V347" s="145"/>
      <c r="W347" s="145"/>
      <c r="X347" s="145"/>
      <c r="Y347" s="145"/>
      <c r="Z347" s="145"/>
      <c r="AA347" s="145"/>
      <c r="AB347" s="145"/>
      <c r="AC347" s="145"/>
      <c r="AD347" s="153"/>
      <c r="AE347" s="145"/>
      <c r="AF347" s="145"/>
      <c r="AG347" s="144"/>
      <c r="AH347" s="144"/>
      <c r="AI347" s="144"/>
      <c r="AJ347" s="158"/>
      <c r="AK347" s="144"/>
      <c r="AL347" s="140"/>
      <c r="AM347" s="23" t="str">
        <f t="shared" si="48"/>
        <v>Ekonomska škola Mije Mirkovića Rijeka</v>
      </c>
      <c r="AN347" s="23" t="str">
        <f t="shared" si="49"/>
        <v>Primorsko-goranska</v>
      </c>
      <c r="AO347" s="23" t="str">
        <f t="shared" si="50"/>
        <v>Rijeka</v>
      </c>
      <c r="AP347" s="23" t="str">
        <f t="shared" si="51"/>
        <v>državna</v>
      </c>
      <c r="AQ347" s="23" t="str">
        <f t="shared" si="52"/>
        <v>strukovna</v>
      </c>
      <c r="AR347" s="1" t="str">
        <f t="shared" si="53"/>
        <v>08-071-505</v>
      </c>
      <c r="AT347" s="51" t="str">
        <f t="shared" si="54"/>
        <v>Ekonomska škola Mije Mirkovića Rijeka</v>
      </c>
      <c r="AU347" s="51" t="str">
        <f t="shared" si="55"/>
        <v>Primorsko-goranska</v>
      </c>
      <c r="AV347" s="51" t="str">
        <f t="shared" si="56"/>
        <v>Rijeka</v>
      </c>
      <c r="AW347" s="51" t="str">
        <f t="shared" si="57"/>
        <v>državna</v>
      </c>
      <c r="AX347" s="51" t="str">
        <f t="shared" si="58"/>
        <v>strukovna</v>
      </c>
      <c r="AY347" s="51" t="str">
        <f t="shared" si="59"/>
        <v>08-071-505</v>
      </c>
    </row>
    <row r="348" spans="1:77" s="3" customFormat="1" ht="13.5" x14ac:dyDescent="0.25">
      <c r="A348" s="153"/>
      <c r="B348" s="153"/>
      <c r="C348" s="151"/>
      <c r="D348" s="151"/>
      <c r="E348" s="156"/>
      <c r="F348" s="149"/>
      <c r="G348" s="14" t="s">
        <v>437</v>
      </c>
      <c r="H348" s="14"/>
      <c r="I348" s="14"/>
      <c r="J348" s="14"/>
      <c r="K348" s="14" t="s">
        <v>232</v>
      </c>
      <c r="L348" s="14">
        <v>25</v>
      </c>
      <c r="M348" s="14"/>
      <c r="N348" s="14">
        <v>2</v>
      </c>
      <c r="O348" s="144"/>
      <c r="P348" s="14"/>
      <c r="Q348" s="14"/>
      <c r="R348" s="14"/>
      <c r="S348" s="145"/>
      <c r="T348" s="145"/>
      <c r="U348" s="145"/>
      <c r="V348" s="145"/>
      <c r="W348" s="145"/>
      <c r="X348" s="145"/>
      <c r="Y348" s="145"/>
      <c r="Z348" s="145"/>
      <c r="AA348" s="145"/>
      <c r="AB348" s="145"/>
      <c r="AC348" s="145"/>
      <c r="AD348" s="153"/>
      <c r="AE348" s="145"/>
      <c r="AF348" s="145"/>
      <c r="AG348" s="144"/>
      <c r="AH348" s="144"/>
      <c r="AI348" s="144"/>
      <c r="AJ348" s="158"/>
      <c r="AK348" s="144"/>
      <c r="AL348" s="140"/>
      <c r="AM348" s="23" t="str">
        <f t="shared" si="48"/>
        <v>Ekonomska škola Mije Mirkovića Rijeka</v>
      </c>
      <c r="AN348" s="23" t="str">
        <f t="shared" si="49"/>
        <v>Primorsko-goranska</v>
      </c>
      <c r="AO348" s="23" t="str">
        <f t="shared" si="50"/>
        <v>Rijeka</v>
      </c>
      <c r="AP348" s="23" t="str">
        <f t="shared" si="51"/>
        <v>državna</v>
      </c>
      <c r="AQ348" s="23" t="str">
        <f t="shared" si="52"/>
        <v>strukovna</v>
      </c>
      <c r="AR348" s="1" t="str">
        <f t="shared" si="53"/>
        <v>08-071-505</v>
      </c>
      <c r="AT348" s="51" t="str">
        <f t="shared" si="54"/>
        <v>Ekonomska škola Mije Mirkovića Rijeka</v>
      </c>
      <c r="AU348" s="51" t="str">
        <f t="shared" si="55"/>
        <v>Primorsko-goranska</v>
      </c>
      <c r="AV348" s="51" t="str">
        <f t="shared" si="56"/>
        <v>Rijeka</v>
      </c>
      <c r="AW348" s="51" t="str">
        <f t="shared" si="57"/>
        <v>državna</v>
      </c>
      <c r="AX348" s="51" t="str">
        <f t="shared" si="58"/>
        <v>strukovna</v>
      </c>
      <c r="AY348" s="51" t="str">
        <f t="shared" si="59"/>
        <v>08-071-505</v>
      </c>
    </row>
    <row r="349" spans="1:77" s="3" customFormat="1" ht="13.5" x14ac:dyDescent="0.25">
      <c r="A349" s="153"/>
      <c r="B349" s="153"/>
      <c r="C349" s="151"/>
      <c r="D349" s="151"/>
      <c r="E349" s="156"/>
      <c r="F349" s="149"/>
      <c r="G349" s="14" t="s">
        <v>437</v>
      </c>
      <c r="H349" s="14"/>
      <c r="I349" s="14"/>
      <c r="J349" s="14"/>
      <c r="K349" s="14" t="s">
        <v>233</v>
      </c>
      <c r="L349" s="14">
        <v>26</v>
      </c>
      <c r="M349" s="14"/>
      <c r="N349" s="14">
        <v>2</v>
      </c>
      <c r="O349" s="144"/>
      <c r="P349" s="14"/>
      <c r="Q349" s="14"/>
      <c r="R349" s="14"/>
      <c r="S349" s="145"/>
      <c r="T349" s="145"/>
      <c r="U349" s="145"/>
      <c r="V349" s="145"/>
      <c r="W349" s="145"/>
      <c r="X349" s="145"/>
      <c r="Y349" s="145"/>
      <c r="Z349" s="145"/>
      <c r="AA349" s="145"/>
      <c r="AB349" s="145"/>
      <c r="AC349" s="145"/>
      <c r="AD349" s="153"/>
      <c r="AE349" s="145"/>
      <c r="AF349" s="145"/>
      <c r="AG349" s="144"/>
      <c r="AH349" s="144"/>
      <c r="AI349" s="144"/>
      <c r="AJ349" s="158"/>
      <c r="AK349" s="144"/>
      <c r="AL349" s="140"/>
      <c r="AM349" s="23" t="str">
        <f t="shared" si="48"/>
        <v>Ekonomska škola Mije Mirkovića Rijeka</v>
      </c>
      <c r="AN349" s="23" t="str">
        <f t="shared" si="49"/>
        <v>Primorsko-goranska</v>
      </c>
      <c r="AO349" s="23" t="str">
        <f t="shared" si="50"/>
        <v>Rijeka</v>
      </c>
      <c r="AP349" s="23" t="str">
        <f t="shared" si="51"/>
        <v>državna</v>
      </c>
      <c r="AQ349" s="23" t="str">
        <f t="shared" si="52"/>
        <v>strukovna</v>
      </c>
      <c r="AR349" s="1" t="str">
        <f t="shared" si="53"/>
        <v>08-071-505</v>
      </c>
      <c r="AT349" s="51" t="str">
        <f t="shared" si="54"/>
        <v>Ekonomska škola Mije Mirkovića Rijeka</v>
      </c>
      <c r="AU349" s="51" t="str">
        <f t="shared" si="55"/>
        <v>Primorsko-goranska</v>
      </c>
      <c r="AV349" s="51" t="str">
        <f t="shared" si="56"/>
        <v>Rijeka</v>
      </c>
      <c r="AW349" s="51" t="str">
        <f t="shared" si="57"/>
        <v>državna</v>
      </c>
      <c r="AX349" s="51" t="str">
        <f t="shared" si="58"/>
        <v>strukovna</v>
      </c>
      <c r="AY349" s="51" t="str">
        <f t="shared" si="59"/>
        <v>08-071-505</v>
      </c>
    </row>
    <row r="350" spans="1:77" s="3" customFormat="1" ht="13.5" x14ac:dyDescent="0.25">
      <c r="A350" s="153"/>
      <c r="B350" s="153"/>
      <c r="C350" s="151"/>
      <c r="D350" s="151"/>
      <c r="E350" s="156"/>
      <c r="F350" s="149"/>
      <c r="G350" s="14" t="s">
        <v>437</v>
      </c>
      <c r="H350" s="14"/>
      <c r="I350" s="14"/>
      <c r="J350" s="14"/>
      <c r="K350" s="14" t="s">
        <v>239</v>
      </c>
      <c r="L350" s="14">
        <v>27</v>
      </c>
      <c r="M350" s="14"/>
      <c r="N350" s="14">
        <v>2</v>
      </c>
      <c r="O350" s="144"/>
      <c r="P350" s="14"/>
      <c r="Q350" s="14"/>
      <c r="R350" s="14"/>
      <c r="S350" s="145"/>
      <c r="T350" s="145"/>
      <c r="U350" s="145"/>
      <c r="V350" s="145"/>
      <c r="W350" s="145"/>
      <c r="X350" s="145"/>
      <c r="Y350" s="145"/>
      <c r="Z350" s="145"/>
      <c r="AA350" s="145"/>
      <c r="AB350" s="145"/>
      <c r="AC350" s="145"/>
      <c r="AD350" s="153"/>
      <c r="AE350" s="145"/>
      <c r="AF350" s="145"/>
      <c r="AG350" s="144"/>
      <c r="AH350" s="144"/>
      <c r="AI350" s="144"/>
      <c r="AJ350" s="158"/>
      <c r="AK350" s="144"/>
      <c r="AL350" s="140"/>
      <c r="AM350" s="23"/>
      <c r="AN350" s="23"/>
      <c r="AO350" s="23"/>
      <c r="AP350" s="23"/>
      <c r="AQ350" s="23"/>
      <c r="AR350" s="1"/>
      <c r="AT350" s="51"/>
      <c r="AU350" s="51"/>
      <c r="AV350" s="51"/>
      <c r="AW350" s="51"/>
      <c r="AX350" s="51"/>
      <c r="AY350" s="51"/>
    </row>
    <row r="351" spans="1:77" s="3" customFormat="1" ht="13.5" x14ac:dyDescent="0.25">
      <c r="A351" s="153"/>
      <c r="B351" s="153"/>
      <c r="C351" s="151"/>
      <c r="D351" s="151"/>
      <c r="E351" s="156"/>
      <c r="F351" s="149"/>
      <c r="G351" s="14" t="s">
        <v>437</v>
      </c>
      <c r="H351" s="14"/>
      <c r="I351" s="14"/>
      <c r="J351" s="14"/>
      <c r="K351" s="14" t="s">
        <v>234</v>
      </c>
      <c r="L351" s="14">
        <v>28</v>
      </c>
      <c r="M351" s="14"/>
      <c r="N351" s="14">
        <v>2</v>
      </c>
      <c r="O351" s="144"/>
      <c r="P351" s="14"/>
      <c r="Q351" s="14"/>
      <c r="R351" s="14"/>
      <c r="S351" s="145"/>
      <c r="T351" s="145"/>
      <c r="U351" s="145"/>
      <c r="V351" s="145"/>
      <c r="W351" s="145"/>
      <c r="X351" s="145"/>
      <c r="Y351" s="145"/>
      <c r="Z351" s="145"/>
      <c r="AA351" s="145"/>
      <c r="AB351" s="145"/>
      <c r="AC351" s="145"/>
      <c r="AD351" s="153"/>
      <c r="AE351" s="145"/>
      <c r="AF351" s="145"/>
      <c r="AG351" s="144"/>
      <c r="AH351" s="144"/>
      <c r="AI351" s="144"/>
      <c r="AJ351" s="158"/>
      <c r="AK351" s="144"/>
      <c r="AL351" s="140"/>
      <c r="AM351" s="23"/>
      <c r="AN351" s="23"/>
      <c r="AO351" s="23"/>
      <c r="AP351" s="23"/>
      <c r="AQ351" s="23"/>
      <c r="AR351" s="1"/>
      <c r="AT351" s="51"/>
      <c r="AU351" s="51"/>
      <c r="AV351" s="51"/>
      <c r="AW351" s="51"/>
      <c r="AX351" s="51"/>
      <c r="AY351" s="51"/>
    </row>
    <row r="352" spans="1:77" s="3" customFormat="1" ht="13.5" x14ac:dyDescent="0.25">
      <c r="A352" s="153"/>
      <c r="B352" s="153"/>
      <c r="C352" s="151"/>
      <c r="D352" s="151"/>
      <c r="E352" s="156"/>
      <c r="F352" s="149"/>
      <c r="G352" s="14" t="s">
        <v>437</v>
      </c>
      <c r="H352" s="14"/>
      <c r="I352" s="14"/>
      <c r="J352" s="14"/>
      <c r="K352" s="14" t="s">
        <v>241</v>
      </c>
      <c r="L352" s="14">
        <v>29</v>
      </c>
      <c r="M352" s="14"/>
      <c r="N352" s="14">
        <v>2</v>
      </c>
      <c r="O352" s="144"/>
      <c r="P352" s="14"/>
      <c r="Q352" s="14"/>
      <c r="R352" s="14"/>
      <c r="S352" s="145"/>
      <c r="T352" s="145"/>
      <c r="U352" s="145"/>
      <c r="V352" s="145"/>
      <c r="W352" s="145"/>
      <c r="X352" s="145"/>
      <c r="Y352" s="145"/>
      <c r="Z352" s="145"/>
      <c r="AA352" s="145"/>
      <c r="AB352" s="145"/>
      <c r="AC352" s="145"/>
      <c r="AD352" s="153"/>
      <c r="AE352" s="145"/>
      <c r="AF352" s="145"/>
      <c r="AG352" s="144"/>
      <c r="AH352" s="144"/>
      <c r="AI352" s="144"/>
      <c r="AJ352" s="158"/>
      <c r="AK352" s="144"/>
      <c r="AL352" s="140"/>
      <c r="AM352" s="23" t="str">
        <f t="shared" si="48"/>
        <v>Ekonomska škola Mije Mirkovića Rijeka</v>
      </c>
      <c r="AN352" s="23" t="str">
        <f t="shared" si="49"/>
        <v>Primorsko-goranska</v>
      </c>
      <c r="AO352" s="23" t="str">
        <f t="shared" si="50"/>
        <v>Rijeka</v>
      </c>
      <c r="AP352" s="23" t="str">
        <f t="shared" si="51"/>
        <v>državna</v>
      </c>
      <c r="AQ352" s="23" t="str">
        <f t="shared" si="52"/>
        <v>strukovna</v>
      </c>
      <c r="AR352" s="1" t="str">
        <f t="shared" si="53"/>
        <v>08-071-505</v>
      </c>
      <c r="AT352" s="51" t="str">
        <f t="shared" si="54"/>
        <v>Ekonomska škola Mije Mirkovića Rijeka</v>
      </c>
      <c r="AU352" s="51" t="str">
        <f t="shared" si="55"/>
        <v>Primorsko-goranska</v>
      </c>
      <c r="AV352" s="51" t="str">
        <f t="shared" si="56"/>
        <v>Rijeka</v>
      </c>
      <c r="AW352" s="51" t="str">
        <f t="shared" si="57"/>
        <v>državna</v>
      </c>
      <c r="AX352" s="51" t="str">
        <f t="shared" si="58"/>
        <v>strukovna</v>
      </c>
      <c r="AY352" s="51" t="str">
        <f t="shared" si="59"/>
        <v>08-071-505</v>
      </c>
    </row>
    <row r="353" spans="1:77" s="3" customFormat="1" ht="13.5" x14ac:dyDescent="0.25">
      <c r="A353" s="153"/>
      <c r="B353" s="153"/>
      <c r="C353" s="151"/>
      <c r="D353" s="151"/>
      <c r="E353" s="156"/>
      <c r="F353" s="149"/>
      <c r="G353" s="14" t="s">
        <v>395</v>
      </c>
      <c r="H353" s="14"/>
      <c r="I353" s="14"/>
      <c r="J353" s="14"/>
      <c r="K353" s="14" t="s">
        <v>235</v>
      </c>
      <c r="L353" s="14">
        <v>26</v>
      </c>
      <c r="M353" s="14"/>
      <c r="N353" s="14">
        <v>2</v>
      </c>
      <c r="O353" s="144"/>
      <c r="P353" s="14"/>
      <c r="Q353" s="14"/>
      <c r="R353" s="14"/>
      <c r="S353" s="145"/>
      <c r="T353" s="145"/>
      <c r="U353" s="145"/>
      <c r="V353" s="145"/>
      <c r="W353" s="145"/>
      <c r="X353" s="145"/>
      <c r="Y353" s="145"/>
      <c r="Z353" s="145"/>
      <c r="AA353" s="145"/>
      <c r="AB353" s="145"/>
      <c r="AC353" s="145"/>
      <c r="AD353" s="153"/>
      <c r="AE353" s="145"/>
      <c r="AF353" s="145"/>
      <c r="AG353" s="144"/>
      <c r="AH353" s="144"/>
      <c r="AI353" s="144"/>
      <c r="AJ353" s="158"/>
      <c r="AK353" s="144"/>
      <c r="AL353" s="140"/>
      <c r="AM353" s="23" t="str">
        <f t="shared" si="48"/>
        <v>Ekonomska škola Mije Mirkovića Rijeka</v>
      </c>
      <c r="AN353" s="23" t="str">
        <f t="shared" si="49"/>
        <v>Primorsko-goranska</v>
      </c>
      <c r="AO353" s="23" t="str">
        <f t="shared" si="50"/>
        <v>Rijeka</v>
      </c>
      <c r="AP353" s="23" t="str">
        <f t="shared" si="51"/>
        <v>državna</v>
      </c>
      <c r="AQ353" s="23" t="str">
        <f t="shared" si="52"/>
        <v>strukovna</v>
      </c>
      <c r="AR353" s="1" t="str">
        <f t="shared" si="53"/>
        <v>08-071-505</v>
      </c>
      <c r="AT353" s="51" t="str">
        <f t="shared" si="54"/>
        <v>Ekonomska škola Mije Mirkovića Rijeka</v>
      </c>
      <c r="AU353" s="51" t="str">
        <f t="shared" si="55"/>
        <v>Primorsko-goranska</v>
      </c>
      <c r="AV353" s="51" t="str">
        <f t="shared" si="56"/>
        <v>Rijeka</v>
      </c>
      <c r="AW353" s="51" t="str">
        <f t="shared" si="57"/>
        <v>državna</v>
      </c>
      <c r="AX353" s="51" t="str">
        <f t="shared" si="58"/>
        <v>strukovna</v>
      </c>
      <c r="AY353" s="51" t="str">
        <f t="shared" si="59"/>
        <v>08-071-505</v>
      </c>
    </row>
    <row r="354" spans="1:77" s="3" customFormat="1" ht="13.5" x14ac:dyDescent="0.25">
      <c r="A354" s="160"/>
      <c r="B354" s="160"/>
      <c r="C354" s="151"/>
      <c r="D354" s="151"/>
      <c r="E354" s="156"/>
      <c r="F354" s="161"/>
      <c r="G354" s="14" t="s">
        <v>402</v>
      </c>
      <c r="H354" s="14"/>
      <c r="I354" s="14"/>
      <c r="J354" s="14"/>
      <c r="K354" s="14" t="s">
        <v>239</v>
      </c>
      <c r="L354" s="14">
        <v>27</v>
      </c>
      <c r="M354" s="14"/>
      <c r="N354" s="14"/>
      <c r="O354" s="144"/>
      <c r="P354" s="14"/>
      <c r="Q354" s="14"/>
      <c r="R354" s="14">
        <v>2</v>
      </c>
      <c r="S354" s="145"/>
      <c r="T354" s="145"/>
      <c r="U354" s="145"/>
      <c r="V354" s="145"/>
      <c r="W354" s="145"/>
      <c r="X354" s="145"/>
      <c r="Y354" s="145"/>
      <c r="Z354" s="145"/>
      <c r="AA354" s="145"/>
      <c r="AB354" s="145"/>
      <c r="AC354" s="145"/>
      <c r="AD354" s="160"/>
      <c r="AE354" s="145"/>
      <c r="AF354" s="145"/>
      <c r="AG354" s="144"/>
      <c r="AH354" s="144"/>
      <c r="AI354" s="144"/>
      <c r="AJ354" s="162"/>
      <c r="AK354" s="144"/>
      <c r="AL354" s="140"/>
      <c r="AM354" s="23" t="str">
        <f t="shared" si="48"/>
        <v>Ekonomska škola Mije Mirkovića Rijeka</v>
      </c>
      <c r="AN354" s="23" t="str">
        <f t="shared" si="49"/>
        <v>Primorsko-goranska</v>
      </c>
      <c r="AO354" s="23" t="str">
        <f t="shared" si="50"/>
        <v>Rijeka</v>
      </c>
      <c r="AP354" s="23" t="str">
        <f t="shared" si="51"/>
        <v>državna</v>
      </c>
      <c r="AQ354" s="23" t="str">
        <f t="shared" si="52"/>
        <v>strukovna</v>
      </c>
      <c r="AR354" s="1" t="str">
        <f t="shared" si="53"/>
        <v>08-071-505</v>
      </c>
      <c r="AT354" s="51" t="str">
        <f t="shared" si="54"/>
        <v>Ekonomska škola Mije Mirkovića Rijeka</v>
      </c>
      <c r="AU354" s="51" t="str">
        <f t="shared" si="55"/>
        <v>Primorsko-goranska</v>
      </c>
      <c r="AV354" s="51" t="str">
        <f t="shared" si="56"/>
        <v>Rijeka</v>
      </c>
      <c r="AW354" s="51" t="str">
        <f t="shared" si="57"/>
        <v>državna</v>
      </c>
      <c r="AX354" s="51" t="str">
        <f t="shared" si="58"/>
        <v>strukovna</v>
      </c>
      <c r="AY354" s="51" t="str">
        <f t="shared" si="59"/>
        <v>08-071-505</v>
      </c>
    </row>
    <row r="355" spans="1:77" s="3" customFormat="1" ht="13.5" x14ac:dyDescent="0.25">
      <c r="A355" s="152" t="s">
        <v>293</v>
      </c>
      <c r="B355" s="152" t="s">
        <v>316</v>
      </c>
      <c r="C355" s="151" t="s">
        <v>16</v>
      </c>
      <c r="D355" s="151">
        <v>1</v>
      </c>
      <c r="E355" s="156">
        <v>22</v>
      </c>
      <c r="F355" s="148" t="s">
        <v>143</v>
      </c>
      <c r="G355" s="14" t="s">
        <v>352</v>
      </c>
      <c r="H355" s="14"/>
      <c r="I355" s="14"/>
      <c r="J355" s="14"/>
      <c r="K355" s="14" t="s">
        <v>218</v>
      </c>
      <c r="L355" s="14">
        <v>27</v>
      </c>
      <c r="M355" s="14"/>
      <c r="N355" s="14">
        <v>2</v>
      </c>
      <c r="O355" s="144">
        <f>SUM(N355:N365)</f>
        <v>19</v>
      </c>
      <c r="P355" s="14"/>
      <c r="Q355" s="14"/>
      <c r="R355" s="14"/>
      <c r="S355" s="145"/>
      <c r="T355" s="145"/>
      <c r="U355" s="145"/>
      <c r="V355" s="145"/>
      <c r="W355" s="145"/>
      <c r="X355" s="145"/>
      <c r="Y355" s="145"/>
      <c r="Z355" s="145"/>
      <c r="AA355" s="145"/>
      <c r="AB355" s="145"/>
      <c r="AC355" s="145">
        <v>2</v>
      </c>
      <c r="AD355" s="152"/>
      <c r="AE355" s="145"/>
      <c r="AF355" s="145"/>
      <c r="AG355" s="144">
        <f>SUM(P355:AF365)</f>
        <v>3</v>
      </c>
      <c r="AH355" s="144">
        <f>SUM(AG355,O355)</f>
        <v>22</v>
      </c>
      <c r="AI355" s="144">
        <f>SUM(AH355-E355)</f>
        <v>0</v>
      </c>
      <c r="AJ355" s="157">
        <v>18</v>
      </c>
      <c r="AK355" s="144">
        <f>SUM(AH355,AJ355)-AI355</f>
        <v>40</v>
      </c>
      <c r="AL355" s="140"/>
      <c r="AM355" s="23" t="str">
        <f t="shared" si="48"/>
        <v>Ekonomska škola Mije Mirkovića Rijeka</v>
      </c>
      <c r="AN355" s="23" t="str">
        <f t="shared" si="49"/>
        <v>Primorsko-goranska</v>
      </c>
      <c r="AO355" s="23" t="str">
        <f t="shared" si="50"/>
        <v>Rijeka</v>
      </c>
      <c r="AP355" s="23" t="str">
        <f t="shared" si="51"/>
        <v>državna</v>
      </c>
      <c r="AQ355" s="23" t="str">
        <f t="shared" si="52"/>
        <v>strukovna</v>
      </c>
      <c r="AR355" s="1" t="str">
        <f t="shared" si="53"/>
        <v>08-071-505</v>
      </c>
      <c r="AT355" s="51" t="str">
        <f t="shared" si="54"/>
        <v>Ekonomska škola Mije Mirkovića Rijeka</v>
      </c>
      <c r="AU355" s="51" t="str">
        <f t="shared" si="55"/>
        <v>Primorsko-goranska</v>
      </c>
      <c r="AV355" s="51" t="str">
        <f t="shared" si="56"/>
        <v>Rijeka</v>
      </c>
      <c r="AW355" s="51" t="str">
        <f t="shared" si="57"/>
        <v>državna</v>
      </c>
      <c r="AX355" s="51" t="str">
        <f t="shared" si="58"/>
        <v>strukovna</v>
      </c>
      <c r="AY355" s="51" t="str">
        <f t="shared" si="59"/>
        <v>08-071-505</v>
      </c>
      <c r="BY355" s="7"/>
    </row>
    <row r="356" spans="1:77" s="3" customFormat="1" ht="13.5" x14ac:dyDescent="0.25">
      <c r="A356" s="153"/>
      <c r="B356" s="153"/>
      <c r="C356" s="151"/>
      <c r="D356" s="151"/>
      <c r="E356" s="156"/>
      <c r="F356" s="149"/>
      <c r="G356" s="14" t="s">
        <v>352</v>
      </c>
      <c r="H356" s="14"/>
      <c r="I356" s="14"/>
      <c r="J356" s="14"/>
      <c r="K356" s="14" t="s">
        <v>226</v>
      </c>
      <c r="L356" s="14">
        <v>27</v>
      </c>
      <c r="M356" s="14"/>
      <c r="N356" s="14">
        <v>2</v>
      </c>
      <c r="O356" s="144"/>
      <c r="P356" s="14"/>
      <c r="Q356" s="14"/>
      <c r="R356" s="14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  <c r="AC356" s="145"/>
      <c r="AD356" s="153"/>
      <c r="AE356" s="145"/>
      <c r="AF356" s="145"/>
      <c r="AG356" s="144"/>
      <c r="AH356" s="144"/>
      <c r="AI356" s="144"/>
      <c r="AJ356" s="158"/>
      <c r="AK356" s="144"/>
      <c r="AL356" s="140"/>
      <c r="AM356" s="23"/>
      <c r="AN356" s="23"/>
      <c r="AO356" s="23"/>
      <c r="AP356" s="23"/>
      <c r="AQ356" s="23"/>
      <c r="AR356" s="1"/>
      <c r="AT356" s="51"/>
      <c r="AU356" s="51"/>
      <c r="AV356" s="51"/>
      <c r="AW356" s="51"/>
      <c r="AX356" s="51"/>
      <c r="AY356" s="51"/>
      <c r="BY356" s="7"/>
    </row>
    <row r="357" spans="1:77" s="3" customFormat="1" ht="13.5" x14ac:dyDescent="0.25">
      <c r="A357" s="153"/>
      <c r="B357" s="153"/>
      <c r="C357" s="151"/>
      <c r="D357" s="151"/>
      <c r="E357" s="156"/>
      <c r="F357" s="149"/>
      <c r="G357" s="14" t="s">
        <v>352</v>
      </c>
      <c r="H357" s="14"/>
      <c r="I357" s="14"/>
      <c r="J357" s="14"/>
      <c r="K357" s="14" t="s">
        <v>225</v>
      </c>
      <c r="L357" s="14">
        <v>19</v>
      </c>
      <c r="M357" s="14"/>
      <c r="N357" s="14">
        <v>4</v>
      </c>
      <c r="O357" s="144"/>
      <c r="P357" s="14"/>
      <c r="Q357" s="14"/>
      <c r="R357" s="14"/>
      <c r="S357" s="145"/>
      <c r="T357" s="145"/>
      <c r="U357" s="145"/>
      <c r="V357" s="145"/>
      <c r="W357" s="145"/>
      <c r="X357" s="145"/>
      <c r="Y357" s="145"/>
      <c r="Z357" s="145"/>
      <c r="AA357" s="145"/>
      <c r="AB357" s="145"/>
      <c r="AC357" s="145"/>
      <c r="AD357" s="153"/>
      <c r="AE357" s="145"/>
      <c r="AF357" s="145"/>
      <c r="AG357" s="144"/>
      <c r="AH357" s="144"/>
      <c r="AI357" s="144"/>
      <c r="AJ357" s="158"/>
      <c r="AK357" s="144"/>
      <c r="AL357" s="140"/>
      <c r="AM357" s="23"/>
      <c r="AN357" s="23"/>
      <c r="AO357" s="23"/>
      <c r="AP357" s="23"/>
      <c r="AQ357" s="23"/>
      <c r="AR357" s="1"/>
      <c r="AT357" s="51"/>
      <c r="AU357" s="51"/>
      <c r="AV357" s="51"/>
      <c r="AW357" s="51"/>
      <c r="AX357" s="51"/>
      <c r="AY357" s="51"/>
      <c r="BY357" s="7"/>
    </row>
    <row r="358" spans="1:77" s="3" customFormat="1" ht="13.5" x14ac:dyDescent="0.25">
      <c r="A358" s="153"/>
      <c r="B358" s="153"/>
      <c r="C358" s="151"/>
      <c r="D358" s="151"/>
      <c r="E358" s="156"/>
      <c r="F358" s="149"/>
      <c r="G358" s="14" t="s">
        <v>368</v>
      </c>
      <c r="H358" s="14"/>
      <c r="I358" s="14"/>
      <c r="J358" s="14"/>
      <c r="K358" s="14" t="s">
        <v>247</v>
      </c>
      <c r="L358" s="14">
        <v>4</v>
      </c>
      <c r="M358" s="14"/>
      <c r="N358" s="14">
        <v>1</v>
      </c>
      <c r="O358" s="144"/>
      <c r="P358" s="14"/>
      <c r="Q358" s="14"/>
      <c r="R358" s="14"/>
      <c r="S358" s="145"/>
      <c r="T358" s="145"/>
      <c r="U358" s="145"/>
      <c r="V358" s="145"/>
      <c r="W358" s="145"/>
      <c r="X358" s="145"/>
      <c r="Y358" s="145"/>
      <c r="Z358" s="145"/>
      <c r="AA358" s="145"/>
      <c r="AB358" s="145"/>
      <c r="AC358" s="145"/>
      <c r="AD358" s="153"/>
      <c r="AE358" s="145"/>
      <c r="AF358" s="145"/>
      <c r="AG358" s="144"/>
      <c r="AH358" s="144"/>
      <c r="AI358" s="144"/>
      <c r="AJ358" s="158"/>
      <c r="AK358" s="144"/>
      <c r="AL358" s="140"/>
      <c r="AM358" s="23"/>
      <c r="AN358" s="23"/>
      <c r="AO358" s="23"/>
      <c r="AP358" s="23"/>
      <c r="AQ358" s="23"/>
      <c r="AR358" s="1"/>
      <c r="AT358" s="51"/>
      <c r="AU358" s="51"/>
      <c r="AV358" s="51"/>
      <c r="AW358" s="51"/>
      <c r="AX358" s="51"/>
      <c r="AY358" s="51"/>
      <c r="BY358" s="7"/>
    </row>
    <row r="359" spans="1:77" s="3" customFormat="1" ht="13.5" x14ac:dyDescent="0.25">
      <c r="A359" s="153"/>
      <c r="B359" s="153"/>
      <c r="C359" s="151"/>
      <c r="D359" s="151"/>
      <c r="E359" s="156"/>
      <c r="F359" s="149"/>
      <c r="G359" s="14" t="s">
        <v>368</v>
      </c>
      <c r="H359" s="14"/>
      <c r="I359" s="14"/>
      <c r="J359" s="14"/>
      <c r="K359" s="14" t="s">
        <v>240</v>
      </c>
      <c r="L359" s="14">
        <v>27</v>
      </c>
      <c r="M359" s="14"/>
      <c r="N359" s="14">
        <v>1</v>
      </c>
      <c r="O359" s="144"/>
      <c r="P359" s="14"/>
      <c r="Q359" s="14"/>
      <c r="R359" s="14"/>
      <c r="S359" s="145"/>
      <c r="T359" s="145"/>
      <c r="U359" s="145"/>
      <c r="V359" s="145"/>
      <c r="W359" s="145"/>
      <c r="X359" s="145"/>
      <c r="Y359" s="145"/>
      <c r="Z359" s="145"/>
      <c r="AA359" s="145"/>
      <c r="AB359" s="145"/>
      <c r="AC359" s="145"/>
      <c r="AD359" s="153"/>
      <c r="AE359" s="145"/>
      <c r="AF359" s="145"/>
      <c r="AG359" s="144"/>
      <c r="AH359" s="144"/>
      <c r="AI359" s="144"/>
      <c r="AJ359" s="158"/>
      <c r="AK359" s="144"/>
      <c r="AL359" s="140"/>
      <c r="AM359" s="23"/>
      <c r="AN359" s="23"/>
      <c r="AO359" s="23"/>
      <c r="AP359" s="23"/>
      <c r="AQ359" s="23"/>
      <c r="AR359" s="1"/>
      <c r="AT359" s="51"/>
      <c r="AU359" s="51"/>
      <c r="AV359" s="51"/>
      <c r="AW359" s="51"/>
      <c r="AX359" s="51"/>
      <c r="AY359" s="51"/>
      <c r="BY359" s="7"/>
    </row>
    <row r="360" spans="1:77" s="3" customFormat="1" ht="27" x14ac:dyDescent="0.25">
      <c r="A360" s="153"/>
      <c r="B360" s="153"/>
      <c r="C360" s="151"/>
      <c r="D360" s="151"/>
      <c r="E360" s="156"/>
      <c r="F360" s="149"/>
      <c r="G360" s="14" t="s">
        <v>368</v>
      </c>
      <c r="H360" s="14"/>
      <c r="I360" s="14"/>
      <c r="J360" s="14"/>
      <c r="K360" s="14" t="s">
        <v>413</v>
      </c>
      <c r="L360" s="14">
        <v>31</v>
      </c>
      <c r="M360" s="14"/>
      <c r="N360" s="14">
        <v>1</v>
      </c>
      <c r="O360" s="144"/>
      <c r="P360" s="14"/>
      <c r="Q360" s="14"/>
      <c r="R360" s="14"/>
      <c r="S360" s="145"/>
      <c r="T360" s="145"/>
      <c r="U360" s="145"/>
      <c r="V360" s="145"/>
      <c r="W360" s="145"/>
      <c r="X360" s="145"/>
      <c r="Y360" s="145"/>
      <c r="Z360" s="145"/>
      <c r="AA360" s="145"/>
      <c r="AB360" s="145"/>
      <c r="AC360" s="145"/>
      <c r="AD360" s="153"/>
      <c r="AE360" s="145"/>
      <c r="AF360" s="145"/>
      <c r="AG360" s="144"/>
      <c r="AH360" s="144"/>
      <c r="AI360" s="144"/>
      <c r="AJ360" s="158"/>
      <c r="AK360" s="144"/>
      <c r="AL360" s="140"/>
      <c r="AM360" s="23"/>
      <c r="AN360" s="23"/>
      <c r="AO360" s="23"/>
      <c r="AP360" s="23"/>
      <c r="AQ360" s="23"/>
      <c r="AR360" s="1"/>
      <c r="AT360" s="51"/>
      <c r="AU360" s="51"/>
      <c r="AV360" s="51"/>
      <c r="AW360" s="51"/>
      <c r="AX360" s="51"/>
      <c r="AY360" s="51"/>
      <c r="BY360" s="7"/>
    </row>
    <row r="361" spans="1:77" s="3" customFormat="1" ht="13.5" x14ac:dyDescent="0.25">
      <c r="A361" s="153"/>
      <c r="B361" s="153"/>
      <c r="C361" s="151"/>
      <c r="D361" s="151"/>
      <c r="E361" s="156"/>
      <c r="F361" s="149"/>
      <c r="G361" s="14" t="s">
        <v>368</v>
      </c>
      <c r="H361" s="14"/>
      <c r="I361" s="14"/>
      <c r="J361" s="14"/>
      <c r="K361" s="14" t="s">
        <v>241</v>
      </c>
      <c r="L361" s="14">
        <v>29</v>
      </c>
      <c r="M361" s="14"/>
      <c r="N361" s="14">
        <v>2</v>
      </c>
      <c r="O361" s="144"/>
      <c r="P361" s="14"/>
      <c r="Q361" s="14"/>
      <c r="R361" s="14"/>
      <c r="S361" s="145"/>
      <c r="T361" s="145"/>
      <c r="U361" s="145"/>
      <c r="V361" s="145"/>
      <c r="W361" s="145"/>
      <c r="X361" s="145"/>
      <c r="Y361" s="145"/>
      <c r="Z361" s="145"/>
      <c r="AA361" s="145"/>
      <c r="AB361" s="145"/>
      <c r="AC361" s="145"/>
      <c r="AD361" s="153"/>
      <c r="AE361" s="145"/>
      <c r="AF361" s="145"/>
      <c r="AG361" s="144"/>
      <c r="AH361" s="144"/>
      <c r="AI361" s="144"/>
      <c r="AJ361" s="158"/>
      <c r="AK361" s="144"/>
      <c r="AL361" s="140"/>
      <c r="AM361" s="23" t="str">
        <f t="shared" si="48"/>
        <v>Ekonomska škola Mije Mirkovića Rijeka</v>
      </c>
      <c r="AN361" s="23" t="str">
        <f t="shared" si="49"/>
        <v>Primorsko-goranska</v>
      </c>
      <c r="AO361" s="23" t="str">
        <f t="shared" si="50"/>
        <v>Rijeka</v>
      </c>
      <c r="AP361" s="23" t="str">
        <f t="shared" si="51"/>
        <v>državna</v>
      </c>
      <c r="AQ361" s="23" t="str">
        <f t="shared" si="52"/>
        <v>strukovna</v>
      </c>
      <c r="AR361" s="1" t="str">
        <f t="shared" si="53"/>
        <v>08-071-505</v>
      </c>
      <c r="AT361" s="51" t="str">
        <f t="shared" si="54"/>
        <v>Ekonomska škola Mije Mirkovića Rijeka</v>
      </c>
      <c r="AU361" s="51" t="str">
        <f t="shared" si="55"/>
        <v>Primorsko-goranska</v>
      </c>
      <c r="AV361" s="51" t="str">
        <f t="shared" si="56"/>
        <v>Rijeka</v>
      </c>
      <c r="AW361" s="51" t="str">
        <f t="shared" si="57"/>
        <v>državna</v>
      </c>
      <c r="AX361" s="51" t="str">
        <f t="shared" si="58"/>
        <v>strukovna</v>
      </c>
      <c r="AY361" s="51" t="str">
        <f t="shared" si="59"/>
        <v>08-071-505</v>
      </c>
    </row>
    <row r="362" spans="1:77" s="3" customFormat="1" ht="27" x14ac:dyDescent="0.25">
      <c r="A362" s="153"/>
      <c r="B362" s="153"/>
      <c r="C362" s="151"/>
      <c r="D362" s="151"/>
      <c r="E362" s="156"/>
      <c r="F362" s="149"/>
      <c r="G362" s="14" t="s">
        <v>369</v>
      </c>
      <c r="H362" s="14"/>
      <c r="I362" s="14"/>
      <c r="J362" s="14"/>
      <c r="K362" s="14" t="s">
        <v>218</v>
      </c>
      <c r="L362" s="14">
        <v>27</v>
      </c>
      <c r="M362" s="14"/>
      <c r="N362" s="14">
        <v>2</v>
      </c>
      <c r="O362" s="144"/>
      <c r="P362" s="14"/>
      <c r="Q362" s="14"/>
      <c r="R362" s="14"/>
      <c r="S362" s="145"/>
      <c r="T362" s="145"/>
      <c r="U362" s="145"/>
      <c r="V362" s="145"/>
      <c r="W362" s="145"/>
      <c r="X362" s="145"/>
      <c r="Y362" s="145"/>
      <c r="Z362" s="145"/>
      <c r="AA362" s="145"/>
      <c r="AB362" s="145"/>
      <c r="AC362" s="145"/>
      <c r="AD362" s="153"/>
      <c r="AE362" s="145"/>
      <c r="AF362" s="145"/>
      <c r="AG362" s="144"/>
      <c r="AH362" s="144"/>
      <c r="AI362" s="144"/>
      <c r="AJ362" s="158"/>
      <c r="AK362" s="144"/>
      <c r="AL362" s="140"/>
      <c r="AM362" s="23"/>
      <c r="AN362" s="23"/>
      <c r="AO362" s="23"/>
      <c r="AP362" s="23"/>
      <c r="AQ362" s="23"/>
      <c r="AR362" s="1"/>
      <c r="AT362" s="51"/>
      <c r="AU362" s="51"/>
      <c r="AV362" s="51"/>
      <c r="AW362" s="51"/>
      <c r="AX362" s="51"/>
      <c r="AY362" s="51"/>
    </row>
    <row r="363" spans="1:77" s="3" customFormat="1" ht="27" x14ac:dyDescent="0.25">
      <c r="A363" s="153"/>
      <c r="B363" s="153"/>
      <c r="C363" s="151"/>
      <c r="D363" s="151"/>
      <c r="E363" s="156"/>
      <c r="F363" s="149"/>
      <c r="G363" s="14" t="s">
        <v>369</v>
      </c>
      <c r="H363" s="14"/>
      <c r="I363" s="14"/>
      <c r="J363" s="14"/>
      <c r="K363" s="14" t="s">
        <v>222</v>
      </c>
      <c r="L363" s="14">
        <v>28</v>
      </c>
      <c r="M363" s="14"/>
      <c r="N363" s="14">
        <v>2</v>
      </c>
      <c r="O363" s="144"/>
      <c r="P363" s="14"/>
      <c r="Q363" s="14"/>
      <c r="R363" s="14"/>
      <c r="S363" s="145"/>
      <c r="T363" s="145"/>
      <c r="U363" s="145"/>
      <c r="V363" s="145"/>
      <c r="W363" s="145"/>
      <c r="X363" s="145"/>
      <c r="Y363" s="145"/>
      <c r="Z363" s="145"/>
      <c r="AA363" s="145"/>
      <c r="AB363" s="145"/>
      <c r="AC363" s="145"/>
      <c r="AD363" s="153"/>
      <c r="AE363" s="145"/>
      <c r="AF363" s="145"/>
      <c r="AG363" s="144"/>
      <c r="AH363" s="144"/>
      <c r="AI363" s="144"/>
      <c r="AJ363" s="158"/>
      <c r="AK363" s="144"/>
      <c r="AL363" s="140"/>
      <c r="AM363" s="23"/>
      <c r="AN363" s="23"/>
      <c r="AO363" s="23"/>
      <c r="AP363" s="23"/>
      <c r="AQ363" s="23"/>
      <c r="AR363" s="1"/>
      <c r="AT363" s="51"/>
      <c r="AU363" s="51"/>
      <c r="AV363" s="51"/>
      <c r="AW363" s="51"/>
      <c r="AX363" s="51"/>
      <c r="AY363" s="51"/>
    </row>
    <row r="364" spans="1:77" s="3" customFormat="1" ht="27" x14ac:dyDescent="0.25">
      <c r="A364" s="153"/>
      <c r="B364" s="153"/>
      <c r="C364" s="151"/>
      <c r="D364" s="151"/>
      <c r="E364" s="156"/>
      <c r="F364" s="149"/>
      <c r="G364" s="14" t="s">
        <v>369</v>
      </c>
      <c r="H364" s="14"/>
      <c r="I364" s="14"/>
      <c r="J364" s="14"/>
      <c r="K364" s="14" t="s">
        <v>226</v>
      </c>
      <c r="L364" s="14">
        <v>27</v>
      </c>
      <c r="M364" s="14"/>
      <c r="N364" s="14">
        <v>2</v>
      </c>
      <c r="O364" s="144"/>
      <c r="P364" s="14"/>
      <c r="Q364" s="14"/>
      <c r="R364" s="14"/>
      <c r="S364" s="145"/>
      <c r="T364" s="145"/>
      <c r="U364" s="145"/>
      <c r="V364" s="145"/>
      <c r="W364" s="145"/>
      <c r="X364" s="145"/>
      <c r="Y364" s="145"/>
      <c r="Z364" s="145"/>
      <c r="AA364" s="145"/>
      <c r="AB364" s="145"/>
      <c r="AC364" s="145"/>
      <c r="AD364" s="153"/>
      <c r="AE364" s="145"/>
      <c r="AF364" s="145"/>
      <c r="AG364" s="144"/>
      <c r="AH364" s="144"/>
      <c r="AI364" s="144"/>
      <c r="AJ364" s="158"/>
      <c r="AK364" s="144"/>
      <c r="AL364" s="140"/>
      <c r="AM364" s="23" t="str">
        <f t="shared" si="48"/>
        <v>Ekonomska škola Mije Mirkovića Rijeka</v>
      </c>
      <c r="AN364" s="23" t="str">
        <f t="shared" si="49"/>
        <v>Primorsko-goranska</v>
      </c>
      <c r="AO364" s="23" t="str">
        <f t="shared" si="50"/>
        <v>Rijeka</v>
      </c>
      <c r="AP364" s="23" t="str">
        <f t="shared" si="51"/>
        <v>državna</v>
      </c>
      <c r="AQ364" s="23" t="str">
        <f t="shared" si="52"/>
        <v>strukovna</v>
      </c>
      <c r="AR364" s="1" t="str">
        <f t="shared" si="53"/>
        <v>08-071-505</v>
      </c>
      <c r="AT364" s="51" t="str">
        <f t="shared" si="54"/>
        <v>Ekonomska škola Mije Mirkovića Rijeka</v>
      </c>
      <c r="AU364" s="51" t="str">
        <f t="shared" si="55"/>
        <v>Primorsko-goranska</v>
      </c>
      <c r="AV364" s="51" t="str">
        <f t="shared" si="56"/>
        <v>Rijeka</v>
      </c>
      <c r="AW364" s="51" t="str">
        <f t="shared" si="57"/>
        <v>državna</v>
      </c>
      <c r="AX364" s="51" t="str">
        <f t="shared" si="58"/>
        <v>strukovna</v>
      </c>
      <c r="AY364" s="51" t="str">
        <f t="shared" si="59"/>
        <v>08-071-505</v>
      </c>
    </row>
    <row r="365" spans="1:77" s="3" customFormat="1" ht="13.5" x14ac:dyDescent="0.25">
      <c r="A365" s="153"/>
      <c r="B365" s="153"/>
      <c r="C365" s="151"/>
      <c r="D365" s="151"/>
      <c r="E365" s="156"/>
      <c r="F365" s="149"/>
      <c r="G365" s="14" t="s">
        <v>406</v>
      </c>
      <c r="H365" s="14"/>
      <c r="I365" s="14"/>
      <c r="J365" s="14"/>
      <c r="K365" s="14"/>
      <c r="L365" s="14"/>
      <c r="M365" s="14"/>
      <c r="N365" s="14"/>
      <c r="O365" s="144"/>
      <c r="P365" s="14">
        <v>1</v>
      </c>
      <c r="Q365" s="14"/>
      <c r="R365" s="14"/>
      <c r="S365" s="145"/>
      <c r="T365" s="145"/>
      <c r="U365" s="145"/>
      <c r="V365" s="145"/>
      <c r="W365" s="145"/>
      <c r="X365" s="145"/>
      <c r="Y365" s="145"/>
      <c r="Z365" s="145"/>
      <c r="AA365" s="145"/>
      <c r="AB365" s="145"/>
      <c r="AC365" s="145"/>
      <c r="AD365" s="153"/>
      <c r="AE365" s="145"/>
      <c r="AF365" s="145"/>
      <c r="AG365" s="144"/>
      <c r="AH365" s="144"/>
      <c r="AI365" s="144"/>
      <c r="AJ365" s="158"/>
      <c r="AK365" s="144"/>
      <c r="AL365" s="140"/>
      <c r="AM365" s="23" t="str">
        <f t="shared" si="48"/>
        <v>Ekonomska škola Mije Mirkovića Rijeka</v>
      </c>
      <c r="AN365" s="23" t="str">
        <f t="shared" si="49"/>
        <v>Primorsko-goranska</v>
      </c>
      <c r="AO365" s="23" t="str">
        <f t="shared" si="50"/>
        <v>Rijeka</v>
      </c>
      <c r="AP365" s="23" t="str">
        <f t="shared" si="51"/>
        <v>državna</v>
      </c>
      <c r="AQ365" s="23" t="str">
        <f t="shared" si="52"/>
        <v>strukovna</v>
      </c>
      <c r="AR365" s="1" t="str">
        <f t="shared" si="53"/>
        <v>08-071-505</v>
      </c>
      <c r="AT365" s="51" t="str">
        <f t="shared" si="54"/>
        <v>Ekonomska škola Mije Mirkovića Rijeka</v>
      </c>
      <c r="AU365" s="51" t="str">
        <f t="shared" si="55"/>
        <v>Primorsko-goranska</v>
      </c>
      <c r="AV365" s="51" t="str">
        <f t="shared" si="56"/>
        <v>Rijeka</v>
      </c>
      <c r="AW365" s="51" t="str">
        <f t="shared" si="57"/>
        <v>državna</v>
      </c>
      <c r="AX365" s="51" t="str">
        <f t="shared" si="58"/>
        <v>strukovna</v>
      </c>
      <c r="AY365" s="51" t="str">
        <f t="shared" si="59"/>
        <v>08-071-505</v>
      </c>
    </row>
    <row r="366" spans="1:77" s="3" customFormat="1" ht="13.5" x14ac:dyDescent="0.25">
      <c r="A366" s="152" t="s">
        <v>294</v>
      </c>
      <c r="B366" s="152" t="s">
        <v>317</v>
      </c>
      <c r="C366" s="151" t="s">
        <v>16</v>
      </c>
      <c r="D366" s="151">
        <v>1</v>
      </c>
      <c r="E366" s="156">
        <v>21</v>
      </c>
      <c r="F366" s="148" t="s">
        <v>147</v>
      </c>
      <c r="G366" s="14" t="s">
        <v>397</v>
      </c>
      <c r="H366" s="14"/>
      <c r="I366" s="14"/>
      <c r="J366" s="14"/>
      <c r="K366" s="14" t="s">
        <v>236</v>
      </c>
      <c r="L366" s="14">
        <v>26</v>
      </c>
      <c r="M366" s="14">
        <v>26</v>
      </c>
      <c r="N366" s="14">
        <v>1</v>
      </c>
      <c r="O366" s="144">
        <f>SUM(N366:N377)</f>
        <v>19</v>
      </c>
      <c r="P366" s="14"/>
      <c r="Q366" s="14"/>
      <c r="R366" s="14"/>
      <c r="S366" s="145"/>
      <c r="T366" s="145"/>
      <c r="U366" s="145"/>
      <c r="V366" s="145"/>
      <c r="W366" s="145"/>
      <c r="X366" s="145"/>
      <c r="Y366" s="145"/>
      <c r="Z366" s="145"/>
      <c r="AA366" s="145"/>
      <c r="AB366" s="145"/>
      <c r="AC366" s="145"/>
      <c r="AD366" s="152"/>
      <c r="AE366" s="145"/>
      <c r="AF366" s="145"/>
      <c r="AG366" s="144">
        <f>SUM(P366:AF377)</f>
        <v>2</v>
      </c>
      <c r="AH366" s="144">
        <f>SUM(AG366,O366)</f>
        <v>21</v>
      </c>
      <c r="AI366" s="144">
        <f>SUM(AH366-E366)</f>
        <v>0</v>
      </c>
      <c r="AJ366" s="157"/>
      <c r="AK366" s="144">
        <f>SUM(AH366,AJ366)-AI366</f>
        <v>21</v>
      </c>
      <c r="AL366" s="140"/>
      <c r="AM366" s="23" t="str">
        <f t="shared" si="48"/>
        <v>Ekonomska škola Mije Mirkovića Rijeka</v>
      </c>
      <c r="AN366" s="23" t="str">
        <f t="shared" si="49"/>
        <v>Primorsko-goranska</v>
      </c>
      <c r="AO366" s="23" t="str">
        <f t="shared" si="50"/>
        <v>Rijeka</v>
      </c>
      <c r="AP366" s="23" t="str">
        <f t="shared" si="51"/>
        <v>državna</v>
      </c>
      <c r="AQ366" s="23" t="str">
        <f t="shared" si="52"/>
        <v>strukovna</v>
      </c>
      <c r="AR366" s="1" t="str">
        <f t="shared" si="53"/>
        <v>08-071-505</v>
      </c>
      <c r="AT366" s="51" t="str">
        <f t="shared" si="54"/>
        <v>Ekonomska škola Mije Mirkovića Rijeka</v>
      </c>
      <c r="AU366" s="51" t="str">
        <f t="shared" si="55"/>
        <v>Primorsko-goranska</v>
      </c>
      <c r="AV366" s="51" t="str">
        <f t="shared" si="56"/>
        <v>Rijeka</v>
      </c>
      <c r="AW366" s="51" t="str">
        <f t="shared" si="57"/>
        <v>državna</v>
      </c>
      <c r="AX366" s="51" t="str">
        <f t="shared" si="58"/>
        <v>strukovna</v>
      </c>
      <c r="AY366" s="51" t="str">
        <f t="shared" si="59"/>
        <v>08-071-505</v>
      </c>
      <c r="BY366" s="7"/>
    </row>
    <row r="367" spans="1:77" s="3" customFormat="1" ht="13.5" x14ac:dyDescent="0.25">
      <c r="A367" s="153"/>
      <c r="B367" s="153"/>
      <c r="C367" s="151"/>
      <c r="D367" s="151"/>
      <c r="E367" s="156"/>
      <c r="F367" s="149"/>
      <c r="G367" s="14" t="s">
        <v>397</v>
      </c>
      <c r="H367" s="14"/>
      <c r="I367" s="14"/>
      <c r="J367" s="14"/>
      <c r="K367" s="14" t="s">
        <v>245</v>
      </c>
      <c r="L367" s="14">
        <v>2</v>
      </c>
      <c r="M367" s="14">
        <v>2</v>
      </c>
      <c r="N367" s="14">
        <v>1</v>
      </c>
      <c r="O367" s="144"/>
      <c r="P367" s="14"/>
      <c r="Q367" s="14"/>
      <c r="R367" s="14"/>
      <c r="S367" s="145"/>
      <c r="T367" s="145"/>
      <c r="U367" s="145"/>
      <c r="V367" s="145"/>
      <c r="W367" s="145"/>
      <c r="X367" s="145"/>
      <c r="Y367" s="145"/>
      <c r="Z367" s="145"/>
      <c r="AA367" s="145"/>
      <c r="AB367" s="145"/>
      <c r="AC367" s="145"/>
      <c r="AD367" s="153"/>
      <c r="AE367" s="145"/>
      <c r="AF367" s="145"/>
      <c r="AG367" s="144"/>
      <c r="AH367" s="144"/>
      <c r="AI367" s="144"/>
      <c r="AJ367" s="158"/>
      <c r="AK367" s="144"/>
      <c r="AL367" s="140"/>
      <c r="AM367" s="23" t="str">
        <f t="shared" ref="AM367:AM440" si="60">NazivSkole</f>
        <v>Ekonomska škola Mije Mirkovića Rijeka</v>
      </c>
      <c r="AN367" s="23" t="str">
        <f t="shared" ref="AN367:AN440" si="61">Zupanija</f>
        <v>Primorsko-goranska</v>
      </c>
      <c r="AO367" s="23" t="str">
        <f t="shared" ref="AO367:AO440" si="62">GradMjesto</f>
        <v>Rijeka</v>
      </c>
      <c r="AP367" s="23" t="str">
        <f t="shared" ref="AP367:AP440" si="63">Osnivac</f>
        <v>državna</v>
      </c>
      <c r="AQ367" s="23" t="str">
        <f t="shared" ref="AQ367:AQ440" si="64">VrstaSkole</f>
        <v>strukovna</v>
      </c>
      <c r="AR367" s="1" t="str">
        <f t="shared" ref="AR367:AR440" si="65">SifraSkole</f>
        <v>08-071-505</v>
      </c>
      <c r="AT367" s="51" t="str">
        <f t="shared" ref="AT367:AT440" si="66">NazivSkole</f>
        <v>Ekonomska škola Mije Mirkovića Rijeka</v>
      </c>
      <c r="AU367" s="51" t="str">
        <f t="shared" ref="AU367:AU440" si="67">Zupanija</f>
        <v>Primorsko-goranska</v>
      </c>
      <c r="AV367" s="51" t="str">
        <f t="shared" ref="AV367:AV440" si="68">GradMjesto</f>
        <v>Rijeka</v>
      </c>
      <c r="AW367" s="51" t="str">
        <f t="shared" ref="AW367:AW440" si="69">Osnivac</f>
        <v>državna</v>
      </c>
      <c r="AX367" s="51" t="str">
        <f t="shared" ref="AX367:AX440" si="70">VrstaSkole</f>
        <v>strukovna</v>
      </c>
      <c r="AY367" s="51" t="str">
        <f t="shared" ref="AY367:AY440" si="71">SifraSkole</f>
        <v>08-071-505</v>
      </c>
    </row>
    <row r="368" spans="1:77" s="3" customFormat="1" ht="27" x14ac:dyDescent="0.25">
      <c r="A368" s="153"/>
      <c r="B368" s="153"/>
      <c r="C368" s="151"/>
      <c r="D368" s="151"/>
      <c r="E368" s="156"/>
      <c r="F368" s="149"/>
      <c r="G368" s="14" t="s">
        <v>397</v>
      </c>
      <c r="H368" s="14"/>
      <c r="I368" s="14"/>
      <c r="J368" s="14"/>
      <c r="K368" s="14" t="s">
        <v>449</v>
      </c>
      <c r="L368" s="14">
        <v>28</v>
      </c>
      <c r="M368" s="14">
        <v>28</v>
      </c>
      <c r="N368" s="14">
        <v>2</v>
      </c>
      <c r="O368" s="144"/>
      <c r="P368" s="14"/>
      <c r="Q368" s="14"/>
      <c r="R368" s="14"/>
      <c r="S368" s="145"/>
      <c r="T368" s="145"/>
      <c r="U368" s="145"/>
      <c r="V368" s="145"/>
      <c r="W368" s="145"/>
      <c r="X368" s="145"/>
      <c r="Y368" s="145"/>
      <c r="Z368" s="145"/>
      <c r="AA368" s="145"/>
      <c r="AB368" s="145"/>
      <c r="AC368" s="145"/>
      <c r="AD368" s="153"/>
      <c r="AE368" s="145"/>
      <c r="AF368" s="145"/>
      <c r="AG368" s="144"/>
      <c r="AH368" s="144"/>
      <c r="AI368" s="144"/>
      <c r="AJ368" s="158"/>
      <c r="AK368" s="144"/>
      <c r="AL368" s="140"/>
      <c r="AM368" s="23" t="str">
        <f t="shared" si="60"/>
        <v>Ekonomska škola Mije Mirkovića Rijeka</v>
      </c>
      <c r="AN368" s="23" t="str">
        <f t="shared" si="61"/>
        <v>Primorsko-goranska</v>
      </c>
      <c r="AO368" s="23" t="str">
        <f t="shared" si="62"/>
        <v>Rijeka</v>
      </c>
      <c r="AP368" s="23" t="str">
        <f t="shared" si="63"/>
        <v>državna</v>
      </c>
      <c r="AQ368" s="23" t="str">
        <f t="shared" si="64"/>
        <v>strukovna</v>
      </c>
      <c r="AR368" s="1" t="str">
        <f t="shared" si="65"/>
        <v>08-071-505</v>
      </c>
      <c r="AT368" s="51" t="str">
        <f t="shared" si="66"/>
        <v>Ekonomska škola Mije Mirkovića Rijeka</v>
      </c>
      <c r="AU368" s="51" t="str">
        <f t="shared" si="67"/>
        <v>Primorsko-goranska</v>
      </c>
      <c r="AV368" s="51" t="str">
        <f t="shared" si="68"/>
        <v>Rijeka</v>
      </c>
      <c r="AW368" s="51" t="str">
        <f t="shared" si="69"/>
        <v>državna</v>
      </c>
      <c r="AX368" s="51" t="str">
        <f t="shared" si="70"/>
        <v>strukovna</v>
      </c>
      <c r="AY368" s="51" t="str">
        <f t="shared" si="71"/>
        <v>08-071-505</v>
      </c>
    </row>
    <row r="369" spans="1:77" s="3" customFormat="1" ht="13.5" x14ac:dyDescent="0.25">
      <c r="A369" s="153"/>
      <c r="B369" s="153"/>
      <c r="C369" s="151"/>
      <c r="D369" s="151"/>
      <c r="E369" s="156"/>
      <c r="F369" s="149"/>
      <c r="G369" s="14" t="s">
        <v>397</v>
      </c>
      <c r="H369" s="14"/>
      <c r="I369" s="14"/>
      <c r="J369" s="14"/>
      <c r="K369" s="14" t="s">
        <v>256</v>
      </c>
      <c r="L369" s="14">
        <v>6</v>
      </c>
      <c r="M369" s="14">
        <v>6</v>
      </c>
      <c r="N369" s="14">
        <v>1</v>
      </c>
      <c r="O369" s="144"/>
      <c r="P369" s="14"/>
      <c r="Q369" s="14"/>
      <c r="R369" s="14"/>
      <c r="S369" s="145"/>
      <c r="T369" s="145"/>
      <c r="U369" s="145"/>
      <c r="V369" s="145"/>
      <c r="W369" s="145"/>
      <c r="X369" s="145"/>
      <c r="Y369" s="145"/>
      <c r="Z369" s="145"/>
      <c r="AA369" s="145"/>
      <c r="AB369" s="145"/>
      <c r="AC369" s="145"/>
      <c r="AD369" s="153"/>
      <c r="AE369" s="145"/>
      <c r="AF369" s="145"/>
      <c r="AG369" s="144"/>
      <c r="AH369" s="144"/>
      <c r="AI369" s="144"/>
      <c r="AJ369" s="158"/>
      <c r="AK369" s="144"/>
      <c r="AL369" s="140"/>
      <c r="AM369" s="23" t="str">
        <f t="shared" si="60"/>
        <v>Ekonomska škola Mije Mirkovića Rijeka</v>
      </c>
      <c r="AN369" s="23" t="str">
        <f t="shared" si="61"/>
        <v>Primorsko-goranska</v>
      </c>
      <c r="AO369" s="23" t="str">
        <f t="shared" si="62"/>
        <v>Rijeka</v>
      </c>
      <c r="AP369" s="23" t="str">
        <f t="shared" si="63"/>
        <v>državna</v>
      </c>
      <c r="AQ369" s="23" t="str">
        <f t="shared" si="64"/>
        <v>strukovna</v>
      </c>
      <c r="AR369" s="1" t="str">
        <f t="shared" si="65"/>
        <v>08-071-505</v>
      </c>
      <c r="AT369" s="51" t="str">
        <f t="shared" si="66"/>
        <v>Ekonomska škola Mije Mirkovića Rijeka</v>
      </c>
      <c r="AU369" s="51" t="str">
        <f t="shared" si="67"/>
        <v>Primorsko-goranska</v>
      </c>
      <c r="AV369" s="51" t="str">
        <f t="shared" si="68"/>
        <v>Rijeka</v>
      </c>
      <c r="AW369" s="51" t="str">
        <f t="shared" si="69"/>
        <v>državna</v>
      </c>
      <c r="AX369" s="51" t="str">
        <f t="shared" si="70"/>
        <v>strukovna</v>
      </c>
      <c r="AY369" s="51" t="str">
        <f t="shared" si="71"/>
        <v>08-071-505</v>
      </c>
    </row>
    <row r="370" spans="1:77" s="3" customFormat="1" ht="67.5" x14ac:dyDescent="0.25">
      <c r="A370" s="153"/>
      <c r="B370" s="153"/>
      <c r="C370" s="151"/>
      <c r="D370" s="151"/>
      <c r="E370" s="156"/>
      <c r="F370" s="149"/>
      <c r="G370" s="14" t="s">
        <v>397</v>
      </c>
      <c r="H370" s="14"/>
      <c r="I370" s="14"/>
      <c r="J370" s="14"/>
      <c r="K370" s="14" t="s">
        <v>450</v>
      </c>
      <c r="L370" s="14"/>
      <c r="M370" s="14">
        <v>15</v>
      </c>
      <c r="N370" s="14">
        <v>1</v>
      </c>
      <c r="O370" s="144"/>
      <c r="P370" s="14"/>
      <c r="Q370" s="14"/>
      <c r="R370" s="14"/>
      <c r="S370" s="145"/>
      <c r="T370" s="145"/>
      <c r="U370" s="145"/>
      <c r="V370" s="145"/>
      <c r="W370" s="145"/>
      <c r="X370" s="145"/>
      <c r="Y370" s="145"/>
      <c r="Z370" s="145"/>
      <c r="AA370" s="145"/>
      <c r="AB370" s="145"/>
      <c r="AC370" s="145"/>
      <c r="AD370" s="153"/>
      <c r="AE370" s="145"/>
      <c r="AF370" s="145"/>
      <c r="AG370" s="144"/>
      <c r="AH370" s="144"/>
      <c r="AI370" s="144"/>
      <c r="AJ370" s="158"/>
      <c r="AK370" s="144"/>
      <c r="AL370" s="140"/>
      <c r="AM370" s="23" t="str">
        <f t="shared" si="60"/>
        <v>Ekonomska škola Mije Mirkovića Rijeka</v>
      </c>
      <c r="AN370" s="23" t="str">
        <f t="shared" si="61"/>
        <v>Primorsko-goranska</v>
      </c>
      <c r="AO370" s="23" t="str">
        <f t="shared" si="62"/>
        <v>Rijeka</v>
      </c>
      <c r="AP370" s="23" t="str">
        <f t="shared" si="63"/>
        <v>državna</v>
      </c>
      <c r="AQ370" s="23" t="str">
        <f t="shared" si="64"/>
        <v>strukovna</v>
      </c>
      <c r="AR370" s="1" t="str">
        <f t="shared" si="65"/>
        <v>08-071-505</v>
      </c>
      <c r="AT370" s="51" t="str">
        <f t="shared" si="66"/>
        <v>Ekonomska škola Mije Mirkovića Rijeka</v>
      </c>
      <c r="AU370" s="51" t="str">
        <f t="shared" si="67"/>
        <v>Primorsko-goranska</v>
      </c>
      <c r="AV370" s="51" t="str">
        <f t="shared" si="68"/>
        <v>Rijeka</v>
      </c>
      <c r="AW370" s="51" t="str">
        <f t="shared" si="69"/>
        <v>državna</v>
      </c>
      <c r="AX370" s="51" t="str">
        <f t="shared" si="70"/>
        <v>strukovna</v>
      </c>
      <c r="AY370" s="51" t="str">
        <f t="shared" si="71"/>
        <v>08-071-505</v>
      </c>
    </row>
    <row r="371" spans="1:77" s="3" customFormat="1" ht="13.5" x14ac:dyDescent="0.25">
      <c r="A371" s="153"/>
      <c r="B371" s="153"/>
      <c r="C371" s="151"/>
      <c r="D371" s="151"/>
      <c r="E371" s="156"/>
      <c r="F371" s="149"/>
      <c r="G371" s="14" t="s">
        <v>397</v>
      </c>
      <c r="H371" s="14"/>
      <c r="I371" s="14"/>
      <c r="J371" s="14"/>
      <c r="K371" s="14" t="s">
        <v>225</v>
      </c>
      <c r="L371" s="14">
        <v>19</v>
      </c>
      <c r="M371" s="14">
        <v>19</v>
      </c>
      <c r="N371" s="14">
        <v>3</v>
      </c>
      <c r="O371" s="144"/>
      <c r="P371" s="14"/>
      <c r="Q371" s="14"/>
      <c r="R371" s="14"/>
      <c r="S371" s="145"/>
      <c r="T371" s="145"/>
      <c r="U371" s="145"/>
      <c r="V371" s="145"/>
      <c r="W371" s="145"/>
      <c r="X371" s="145"/>
      <c r="Y371" s="145"/>
      <c r="Z371" s="145"/>
      <c r="AA371" s="145"/>
      <c r="AB371" s="145"/>
      <c r="AC371" s="145"/>
      <c r="AD371" s="153"/>
      <c r="AE371" s="145"/>
      <c r="AF371" s="145"/>
      <c r="AG371" s="144"/>
      <c r="AH371" s="144"/>
      <c r="AI371" s="144"/>
      <c r="AJ371" s="158"/>
      <c r="AK371" s="144"/>
      <c r="AL371" s="140"/>
      <c r="AM371" s="23" t="str">
        <f t="shared" si="60"/>
        <v>Ekonomska škola Mije Mirkovića Rijeka</v>
      </c>
      <c r="AN371" s="23" t="str">
        <f t="shared" si="61"/>
        <v>Primorsko-goranska</v>
      </c>
      <c r="AO371" s="23" t="str">
        <f t="shared" si="62"/>
        <v>Rijeka</v>
      </c>
      <c r="AP371" s="23" t="str">
        <f t="shared" si="63"/>
        <v>državna</v>
      </c>
      <c r="AQ371" s="23" t="str">
        <f t="shared" si="64"/>
        <v>strukovna</v>
      </c>
      <c r="AR371" s="1" t="str">
        <f t="shared" si="65"/>
        <v>08-071-505</v>
      </c>
      <c r="AT371" s="51" t="str">
        <f t="shared" si="66"/>
        <v>Ekonomska škola Mije Mirkovića Rijeka</v>
      </c>
      <c r="AU371" s="51" t="str">
        <f t="shared" si="67"/>
        <v>Primorsko-goranska</v>
      </c>
      <c r="AV371" s="51" t="str">
        <f t="shared" si="68"/>
        <v>Rijeka</v>
      </c>
      <c r="AW371" s="51" t="str">
        <f t="shared" si="69"/>
        <v>državna</v>
      </c>
      <c r="AX371" s="51" t="str">
        <f t="shared" si="70"/>
        <v>strukovna</v>
      </c>
      <c r="AY371" s="51" t="str">
        <f t="shared" si="71"/>
        <v>08-071-505</v>
      </c>
    </row>
    <row r="372" spans="1:77" s="3" customFormat="1" ht="13.5" x14ac:dyDescent="0.25">
      <c r="A372" s="153"/>
      <c r="B372" s="153"/>
      <c r="C372" s="151"/>
      <c r="D372" s="151"/>
      <c r="E372" s="156"/>
      <c r="F372" s="149"/>
      <c r="G372" s="14" t="s">
        <v>397</v>
      </c>
      <c r="H372" s="14"/>
      <c r="I372" s="14"/>
      <c r="J372" s="14"/>
      <c r="K372" s="14" t="s">
        <v>248</v>
      </c>
      <c r="L372" s="14">
        <v>3</v>
      </c>
      <c r="M372" s="14">
        <v>3</v>
      </c>
      <c r="N372" s="14">
        <v>1</v>
      </c>
      <c r="O372" s="144"/>
      <c r="P372" s="14"/>
      <c r="Q372" s="14"/>
      <c r="R372" s="14"/>
      <c r="S372" s="145"/>
      <c r="T372" s="145"/>
      <c r="U372" s="145"/>
      <c r="V372" s="145"/>
      <c r="W372" s="145"/>
      <c r="X372" s="145"/>
      <c r="Y372" s="145"/>
      <c r="Z372" s="145"/>
      <c r="AA372" s="145"/>
      <c r="AB372" s="145"/>
      <c r="AC372" s="145"/>
      <c r="AD372" s="153"/>
      <c r="AE372" s="145"/>
      <c r="AF372" s="145"/>
      <c r="AG372" s="144"/>
      <c r="AH372" s="144"/>
      <c r="AI372" s="144"/>
      <c r="AJ372" s="158"/>
      <c r="AK372" s="144"/>
      <c r="AL372" s="140"/>
      <c r="AM372" s="23" t="str">
        <f t="shared" si="60"/>
        <v>Ekonomska škola Mije Mirkovića Rijeka</v>
      </c>
      <c r="AN372" s="23" t="str">
        <f t="shared" si="61"/>
        <v>Primorsko-goranska</v>
      </c>
      <c r="AO372" s="23" t="str">
        <f t="shared" si="62"/>
        <v>Rijeka</v>
      </c>
      <c r="AP372" s="23" t="str">
        <f t="shared" si="63"/>
        <v>državna</v>
      </c>
      <c r="AQ372" s="23" t="str">
        <f t="shared" si="64"/>
        <v>strukovna</v>
      </c>
      <c r="AR372" s="1" t="str">
        <f t="shared" si="65"/>
        <v>08-071-505</v>
      </c>
      <c r="AT372" s="51" t="str">
        <f t="shared" si="66"/>
        <v>Ekonomska škola Mije Mirkovića Rijeka</v>
      </c>
      <c r="AU372" s="51" t="str">
        <f t="shared" si="67"/>
        <v>Primorsko-goranska</v>
      </c>
      <c r="AV372" s="51" t="str">
        <f t="shared" si="68"/>
        <v>Rijeka</v>
      </c>
      <c r="AW372" s="51" t="str">
        <f t="shared" si="69"/>
        <v>državna</v>
      </c>
      <c r="AX372" s="51" t="str">
        <f t="shared" si="70"/>
        <v>strukovna</v>
      </c>
      <c r="AY372" s="51" t="str">
        <f t="shared" si="71"/>
        <v>08-071-505</v>
      </c>
    </row>
    <row r="373" spans="1:77" s="3" customFormat="1" ht="27" x14ac:dyDescent="0.25">
      <c r="A373" s="153"/>
      <c r="B373" s="153"/>
      <c r="C373" s="151"/>
      <c r="D373" s="151"/>
      <c r="E373" s="156"/>
      <c r="F373" s="149"/>
      <c r="G373" s="14" t="s">
        <v>397</v>
      </c>
      <c r="H373" s="14"/>
      <c r="I373" s="14"/>
      <c r="J373" s="14"/>
      <c r="K373" s="14" t="s">
        <v>446</v>
      </c>
      <c r="L373" s="14">
        <v>23</v>
      </c>
      <c r="M373" s="14">
        <v>26</v>
      </c>
      <c r="N373" s="14">
        <v>2</v>
      </c>
      <c r="O373" s="144"/>
      <c r="P373" s="14"/>
      <c r="Q373" s="14"/>
      <c r="R373" s="14"/>
      <c r="S373" s="145"/>
      <c r="T373" s="145"/>
      <c r="U373" s="145"/>
      <c r="V373" s="145"/>
      <c r="W373" s="145"/>
      <c r="X373" s="145"/>
      <c r="Y373" s="145"/>
      <c r="Z373" s="145"/>
      <c r="AA373" s="145"/>
      <c r="AB373" s="145"/>
      <c r="AC373" s="145"/>
      <c r="AD373" s="153"/>
      <c r="AE373" s="145"/>
      <c r="AF373" s="145"/>
      <c r="AG373" s="144"/>
      <c r="AH373" s="144"/>
      <c r="AI373" s="144"/>
      <c r="AJ373" s="158"/>
      <c r="AK373" s="144"/>
      <c r="AL373" s="140"/>
      <c r="AM373" s="23"/>
      <c r="AN373" s="23"/>
      <c r="AO373" s="23"/>
      <c r="AP373" s="23"/>
      <c r="AQ373" s="23"/>
      <c r="AR373" s="1"/>
      <c r="AT373" s="51"/>
      <c r="AU373" s="51"/>
      <c r="AV373" s="51"/>
      <c r="AW373" s="51"/>
      <c r="AX373" s="51"/>
      <c r="AY373" s="51"/>
    </row>
    <row r="374" spans="1:77" s="3" customFormat="1" ht="13.5" x14ac:dyDescent="0.25">
      <c r="A374" s="153"/>
      <c r="B374" s="153"/>
      <c r="C374" s="151"/>
      <c r="D374" s="151"/>
      <c r="E374" s="156"/>
      <c r="F374" s="149"/>
      <c r="G374" s="14" t="s">
        <v>397</v>
      </c>
      <c r="H374" s="14"/>
      <c r="I374" s="14"/>
      <c r="J374" s="14"/>
      <c r="K374" s="14" t="s">
        <v>242</v>
      </c>
      <c r="L374" s="14">
        <v>23</v>
      </c>
      <c r="M374" s="14">
        <v>23</v>
      </c>
      <c r="N374" s="14">
        <v>1</v>
      </c>
      <c r="O374" s="144"/>
      <c r="P374" s="14"/>
      <c r="Q374" s="14"/>
      <c r="R374" s="14"/>
      <c r="S374" s="145"/>
      <c r="T374" s="145"/>
      <c r="U374" s="145"/>
      <c r="V374" s="145"/>
      <c r="W374" s="145"/>
      <c r="X374" s="145"/>
      <c r="Y374" s="145"/>
      <c r="Z374" s="145"/>
      <c r="AA374" s="145"/>
      <c r="AB374" s="145"/>
      <c r="AC374" s="145"/>
      <c r="AD374" s="153"/>
      <c r="AE374" s="145"/>
      <c r="AF374" s="145"/>
      <c r="AG374" s="144"/>
      <c r="AH374" s="144"/>
      <c r="AI374" s="144"/>
      <c r="AJ374" s="158"/>
      <c r="AK374" s="144"/>
      <c r="AL374" s="140"/>
      <c r="AM374" s="23"/>
      <c r="AN374" s="23"/>
      <c r="AO374" s="23"/>
      <c r="AP374" s="23"/>
      <c r="AQ374" s="23"/>
      <c r="AR374" s="1"/>
      <c r="AT374" s="51"/>
      <c r="AU374" s="51"/>
      <c r="AV374" s="51"/>
      <c r="AW374" s="51"/>
      <c r="AX374" s="51"/>
      <c r="AY374" s="51"/>
    </row>
    <row r="375" spans="1:77" s="3" customFormat="1" ht="13.5" x14ac:dyDescent="0.25">
      <c r="A375" s="153"/>
      <c r="B375" s="153"/>
      <c r="C375" s="151"/>
      <c r="D375" s="151"/>
      <c r="E375" s="156"/>
      <c r="F375" s="149"/>
      <c r="G375" s="14" t="s">
        <v>397</v>
      </c>
      <c r="H375" s="14"/>
      <c r="I375" s="14"/>
      <c r="J375" s="14"/>
      <c r="K375" s="14" t="s">
        <v>225</v>
      </c>
      <c r="L375" s="14">
        <v>19</v>
      </c>
      <c r="M375" s="14">
        <v>19</v>
      </c>
      <c r="N375" s="14">
        <v>3</v>
      </c>
      <c r="O375" s="144"/>
      <c r="P375" s="14"/>
      <c r="Q375" s="14"/>
      <c r="R375" s="14"/>
      <c r="S375" s="145"/>
      <c r="T375" s="145"/>
      <c r="U375" s="145"/>
      <c r="V375" s="145"/>
      <c r="W375" s="145"/>
      <c r="X375" s="145"/>
      <c r="Y375" s="145"/>
      <c r="Z375" s="145"/>
      <c r="AA375" s="145"/>
      <c r="AB375" s="145"/>
      <c r="AC375" s="145"/>
      <c r="AD375" s="153"/>
      <c r="AE375" s="145"/>
      <c r="AF375" s="145"/>
      <c r="AG375" s="144"/>
      <c r="AH375" s="144"/>
      <c r="AI375" s="144"/>
      <c r="AJ375" s="158"/>
      <c r="AK375" s="144"/>
      <c r="AL375" s="140"/>
      <c r="AM375" s="23"/>
      <c r="AN375" s="23"/>
      <c r="AO375" s="23"/>
      <c r="AP375" s="23"/>
      <c r="AQ375" s="23"/>
      <c r="AR375" s="1"/>
      <c r="AT375" s="51"/>
      <c r="AU375" s="51"/>
      <c r="AV375" s="51"/>
      <c r="AW375" s="51"/>
      <c r="AX375" s="51"/>
      <c r="AY375" s="51"/>
    </row>
    <row r="376" spans="1:77" s="3" customFormat="1" ht="13.5" x14ac:dyDescent="0.25">
      <c r="A376" s="153"/>
      <c r="B376" s="153"/>
      <c r="C376" s="151"/>
      <c r="D376" s="151"/>
      <c r="E376" s="156"/>
      <c r="F376" s="149"/>
      <c r="G376" s="14" t="s">
        <v>397</v>
      </c>
      <c r="H376" s="14"/>
      <c r="I376" s="14"/>
      <c r="J376" s="14"/>
      <c r="K376" s="14" t="s">
        <v>235</v>
      </c>
      <c r="L376" s="14">
        <v>26</v>
      </c>
      <c r="M376" s="14">
        <v>22</v>
      </c>
      <c r="N376" s="14">
        <v>3</v>
      </c>
      <c r="O376" s="144"/>
      <c r="P376" s="14"/>
      <c r="Q376" s="14"/>
      <c r="R376" s="14"/>
      <c r="S376" s="145"/>
      <c r="T376" s="145"/>
      <c r="U376" s="145"/>
      <c r="V376" s="145"/>
      <c r="W376" s="145"/>
      <c r="X376" s="145"/>
      <c r="Y376" s="145"/>
      <c r="Z376" s="145"/>
      <c r="AA376" s="145"/>
      <c r="AB376" s="145"/>
      <c r="AC376" s="145"/>
      <c r="AD376" s="153"/>
      <c r="AE376" s="145"/>
      <c r="AF376" s="145"/>
      <c r="AG376" s="144"/>
      <c r="AH376" s="144"/>
      <c r="AI376" s="144"/>
      <c r="AJ376" s="158"/>
      <c r="AK376" s="144"/>
      <c r="AL376" s="140"/>
      <c r="AM376" s="23"/>
      <c r="AN376" s="23"/>
      <c r="AO376" s="23"/>
      <c r="AP376" s="23"/>
      <c r="AQ376" s="23"/>
      <c r="AR376" s="1"/>
      <c r="AT376" s="51"/>
      <c r="AU376" s="51"/>
      <c r="AV376" s="51"/>
      <c r="AW376" s="51"/>
      <c r="AX376" s="51"/>
      <c r="AY376" s="51"/>
    </row>
    <row r="377" spans="1:77" s="3" customFormat="1" ht="13.5" x14ac:dyDescent="0.25">
      <c r="A377" s="153"/>
      <c r="B377" s="153"/>
      <c r="C377" s="151"/>
      <c r="D377" s="151"/>
      <c r="E377" s="156"/>
      <c r="F377" s="149"/>
      <c r="G377" s="14" t="s">
        <v>402</v>
      </c>
      <c r="H377" s="14"/>
      <c r="I377" s="14"/>
      <c r="J377" s="14"/>
      <c r="K377" s="14" t="s">
        <v>245</v>
      </c>
      <c r="L377" s="14">
        <v>2</v>
      </c>
      <c r="M377" s="14"/>
      <c r="N377" s="14"/>
      <c r="O377" s="144"/>
      <c r="P377" s="14"/>
      <c r="Q377" s="14"/>
      <c r="R377" s="14">
        <v>2</v>
      </c>
      <c r="S377" s="145"/>
      <c r="T377" s="145"/>
      <c r="U377" s="145"/>
      <c r="V377" s="145"/>
      <c r="W377" s="145"/>
      <c r="X377" s="145"/>
      <c r="Y377" s="145"/>
      <c r="Z377" s="145"/>
      <c r="AA377" s="145"/>
      <c r="AB377" s="145"/>
      <c r="AC377" s="145"/>
      <c r="AD377" s="153"/>
      <c r="AE377" s="145"/>
      <c r="AF377" s="145"/>
      <c r="AG377" s="144"/>
      <c r="AH377" s="144"/>
      <c r="AI377" s="144"/>
      <c r="AJ377" s="158"/>
      <c r="AK377" s="144"/>
      <c r="AL377" s="140"/>
      <c r="AM377" s="23"/>
      <c r="AN377" s="23"/>
      <c r="AO377" s="23"/>
      <c r="AP377" s="23"/>
      <c r="AQ377" s="23"/>
      <c r="AR377" s="1"/>
      <c r="AT377" s="51"/>
      <c r="AU377" s="51"/>
      <c r="AV377" s="51"/>
      <c r="AW377" s="51"/>
      <c r="AX377" s="51"/>
      <c r="AY377" s="51"/>
    </row>
    <row r="378" spans="1:77" s="3" customFormat="1" ht="13.5" x14ac:dyDescent="0.25">
      <c r="A378" s="152" t="s">
        <v>295</v>
      </c>
      <c r="B378" s="152" t="s">
        <v>318</v>
      </c>
      <c r="C378" s="151" t="s">
        <v>16</v>
      </c>
      <c r="D378" s="151">
        <v>1</v>
      </c>
      <c r="E378" s="156">
        <v>20</v>
      </c>
      <c r="F378" s="148" t="s">
        <v>147</v>
      </c>
      <c r="G378" s="14" t="s">
        <v>420</v>
      </c>
      <c r="H378" s="14"/>
      <c r="I378" s="14"/>
      <c r="J378" s="14"/>
      <c r="K378" s="14" t="s">
        <v>226</v>
      </c>
      <c r="L378" s="14">
        <v>27</v>
      </c>
      <c r="M378" s="14"/>
      <c r="N378" s="14">
        <v>3</v>
      </c>
      <c r="O378" s="144">
        <f>SUM(N378:N384)</f>
        <v>18</v>
      </c>
      <c r="P378" s="14"/>
      <c r="Q378" s="14"/>
      <c r="R378" s="14"/>
      <c r="S378" s="145"/>
      <c r="T378" s="145"/>
      <c r="U378" s="145"/>
      <c r="V378" s="145"/>
      <c r="W378" s="145"/>
      <c r="X378" s="145"/>
      <c r="Y378" s="145"/>
      <c r="Z378" s="145"/>
      <c r="AA378" s="145"/>
      <c r="AB378" s="145"/>
      <c r="AC378" s="145"/>
      <c r="AD378" s="152"/>
      <c r="AE378" s="145"/>
      <c r="AF378" s="145"/>
      <c r="AG378" s="144">
        <f>SUM(P378:AF384)</f>
        <v>2</v>
      </c>
      <c r="AH378" s="144">
        <f>SUM(AG378,O378)</f>
        <v>20</v>
      </c>
      <c r="AI378" s="144">
        <f>SUM(AH378-E378)</f>
        <v>0</v>
      </c>
      <c r="AJ378" s="157">
        <v>20</v>
      </c>
      <c r="AK378" s="144">
        <f>SUM(AH378,AJ378)-AI378</f>
        <v>40</v>
      </c>
      <c r="AL378" s="140"/>
      <c r="AM378" s="23" t="str">
        <f t="shared" si="60"/>
        <v>Ekonomska škola Mije Mirkovića Rijeka</v>
      </c>
      <c r="AN378" s="23" t="str">
        <f t="shared" si="61"/>
        <v>Primorsko-goranska</v>
      </c>
      <c r="AO378" s="23" t="str">
        <f t="shared" si="62"/>
        <v>Rijeka</v>
      </c>
      <c r="AP378" s="23" t="str">
        <f t="shared" si="63"/>
        <v>državna</v>
      </c>
      <c r="AQ378" s="23" t="str">
        <f t="shared" si="64"/>
        <v>strukovna</v>
      </c>
      <c r="AR378" s="1" t="str">
        <f t="shared" si="65"/>
        <v>08-071-505</v>
      </c>
      <c r="AT378" s="51" t="str">
        <f t="shared" si="66"/>
        <v>Ekonomska škola Mije Mirkovića Rijeka</v>
      </c>
      <c r="AU378" s="51" t="str">
        <f t="shared" si="67"/>
        <v>Primorsko-goranska</v>
      </c>
      <c r="AV378" s="51" t="str">
        <f t="shared" si="68"/>
        <v>Rijeka</v>
      </c>
      <c r="AW378" s="51" t="str">
        <f t="shared" si="69"/>
        <v>državna</v>
      </c>
      <c r="AX378" s="51" t="str">
        <f t="shared" si="70"/>
        <v>strukovna</v>
      </c>
      <c r="AY378" s="51" t="str">
        <f t="shared" si="71"/>
        <v>08-071-505</v>
      </c>
      <c r="BY378" s="7"/>
    </row>
    <row r="379" spans="1:77" s="3" customFormat="1" ht="13.5" x14ac:dyDescent="0.25">
      <c r="A379" s="153"/>
      <c r="B379" s="153"/>
      <c r="C379" s="151"/>
      <c r="D379" s="151"/>
      <c r="E379" s="156"/>
      <c r="F379" s="149"/>
      <c r="G379" s="14" t="s">
        <v>420</v>
      </c>
      <c r="H379" s="14"/>
      <c r="I379" s="14"/>
      <c r="J379" s="14"/>
      <c r="K379" s="14" t="s">
        <v>232</v>
      </c>
      <c r="L379" s="14">
        <v>25</v>
      </c>
      <c r="M379" s="14"/>
      <c r="N379" s="14">
        <v>4</v>
      </c>
      <c r="O379" s="144"/>
      <c r="P379" s="14"/>
      <c r="Q379" s="14"/>
      <c r="R379" s="14"/>
      <c r="S379" s="145"/>
      <c r="T379" s="145"/>
      <c r="U379" s="145"/>
      <c r="V379" s="145"/>
      <c r="W379" s="145"/>
      <c r="X379" s="145"/>
      <c r="Y379" s="145"/>
      <c r="Z379" s="145"/>
      <c r="AA379" s="145"/>
      <c r="AB379" s="145"/>
      <c r="AC379" s="145"/>
      <c r="AD379" s="153"/>
      <c r="AE379" s="145"/>
      <c r="AF379" s="145"/>
      <c r="AG379" s="144"/>
      <c r="AH379" s="144"/>
      <c r="AI379" s="144"/>
      <c r="AJ379" s="158"/>
      <c r="AK379" s="144"/>
      <c r="AL379" s="140"/>
      <c r="AM379" s="23" t="str">
        <f t="shared" si="60"/>
        <v>Ekonomska škola Mije Mirkovića Rijeka</v>
      </c>
      <c r="AN379" s="23" t="str">
        <f t="shared" si="61"/>
        <v>Primorsko-goranska</v>
      </c>
      <c r="AO379" s="23" t="str">
        <f t="shared" si="62"/>
        <v>Rijeka</v>
      </c>
      <c r="AP379" s="23" t="str">
        <f t="shared" si="63"/>
        <v>državna</v>
      </c>
      <c r="AQ379" s="23" t="str">
        <f t="shared" si="64"/>
        <v>strukovna</v>
      </c>
      <c r="AR379" s="1" t="str">
        <f t="shared" si="65"/>
        <v>08-071-505</v>
      </c>
      <c r="AT379" s="51" t="str">
        <f t="shared" si="66"/>
        <v>Ekonomska škola Mije Mirkovića Rijeka</v>
      </c>
      <c r="AU379" s="51" t="str">
        <f t="shared" si="67"/>
        <v>Primorsko-goranska</v>
      </c>
      <c r="AV379" s="51" t="str">
        <f t="shared" si="68"/>
        <v>Rijeka</v>
      </c>
      <c r="AW379" s="51" t="str">
        <f t="shared" si="69"/>
        <v>državna</v>
      </c>
      <c r="AX379" s="51" t="str">
        <f t="shared" si="70"/>
        <v>strukovna</v>
      </c>
      <c r="AY379" s="51" t="str">
        <f t="shared" si="71"/>
        <v>08-071-505</v>
      </c>
    </row>
    <row r="380" spans="1:77" s="3" customFormat="1" ht="27" x14ac:dyDescent="0.25">
      <c r="A380" s="153"/>
      <c r="B380" s="153"/>
      <c r="C380" s="151"/>
      <c r="D380" s="151"/>
      <c r="E380" s="156"/>
      <c r="F380" s="149"/>
      <c r="G380" s="14" t="s">
        <v>421</v>
      </c>
      <c r="H380" s="14"/>
      <c r="I380" s="14"/>
      <c r="J380" s="14"/>
      <c r="K380" s="14" t="s">
        <v>236</v>
      </c>
      <c r="L380" s="14">
        <v>26</v>
      </c>
      <c r="M380" s="14"/>
      <c r="N380" s="14">
        <v>1</v>
      </c>
      <c r="O380" s="144"/>
      <c r="P380" s="14"/>
      <c r="Q380" s="14"/>
      <c r="R380" s="14"/>
      <c r="S380" s="145"/>
      <c r="T380" s="145"/>
      <c r="U380" s="145"/>
      <c r="V380" s="145"/>
      <c r="W380" s="145"/>
      <c r="X380" s="145"/>
      <c r="Y380" s="145"/>
      <c r="Z380" s="145"/>
      <c r="AA380" s="145"/>
      <c r="AB380" s="145"/>
      <c r="AC380" s="145"/>
      <c r="AD380" s="153"/>
      <c r="AE380" s="145"/>
      <c r="AF380" s="145"/>
      <c r="AG380" s="144"/>
      <c r="AH380" s="144"/>
      <c r="AI380" s="144"/>
      <c r="AJ380" s="158"/>
      <c r="AK380" s="144"/>
      <c r="AL380" s="140"/>
      <c r="AM380" s="23" t="str">
        <f t="shared" si="60"/>
        <v>Ekonomska škola Mije Mirkovića Rijeka</v>
      </c>
      <c r="AN380" s="23" t="str">
        <f t="shared" si="61"/>
        <v>Primorsko-goranska</v>
      </c>
      <c r="AO380" s="23" t="str">
        <f t="shared" si="62"/>
        <v>Rijeka</v>
      </c>
      <c r="AP380" s="23" t="str">
        <f t="shared" si="63"/>
        <v>državna</v>
      </c>
      <c r="AQ380" s="23" t="str">
        <f t="shared" si="64"/>
        <v>strukovna</v>
      </c>
      <c r="AR380" s="1" t="str">
        <f t="shared" si="65"/>
        <v>08-071-505</v>
      </c>
      <c r="AT380" s="51" t="str">
        <f t="shared" si="66"/>
        <v>Ekonomska škola Mije Mirkovića Rijeka</v>
      </c>
      <c r="AU380" s="51" t="str">
        <f t="shared" si="67"/>
        <v>Primorsko-goranska</v>
      </c>
      <c r="AV380" s="51" t="str">
        <f t="shared" si="68"/>
        <v>Rijeka</v>
      </c>
      <c r="AW380" s="51" t="str">
        <f t="shared" si="69"/>
        <v>državna</v>
      </c>
      <c r="AX380" s="51" t="str">
        <f t="shared" si="70"/>
        <v>strukovna</v>
      </c>
      <c r="AY380" s="51" t="str">
        <f t="shared" si="71"/>
        <v>08-071-505</v>
      </c>
    </row>
    <row r="381" spans="1:77" s="3" customFormat="1" ht="27" x14ac:dyDescent="0.25">
      <c r="A381" s="153"/>
      <c r="B381" s="153"/>
      <c r="C381" s="151"/>
      <c r="D381" s="151"/>
      <c r="E381" s="156"/>
      <c r="F381" s="149"/>
      <c r="G381" s="14" t="s">
        <v>367</v>
      </c>
      <c r="H381" s="14"/>
      <c r="I381" s="14"/>
      <c r="J381" s="14"/>
      <c r="K381" s="14" t="s">
        <v>245</v>
      </c>
      <c r="L381" s="14">
        <v>2</v>
      </c>
      <c r="M381" s="14"/>
      <c r="N381" s="14">
        <v>4</v>
      </c>
      <c r="O381" s="144"/>
      <c r="P381" s="14"/>
      <c r="Q381" s="14"/>
      <c r="R381" s="14"/>
      <c r="S381" s="145"/>
      <c r="T381" s="145"/>
      <c r="U381" s="145"/>
      <c r="V381" s="145"/>
      <c r="W381" s="145"/>
      <c r="X381" s="145"/>
      <c r="Y381" s="145"/>
      <c r="Z381" s="145"/>
      <c r="AA381" s="145"/>
      <c r="AB381" s="145"/>
      <c r="AC381" s="145"/>
      <c r="AD381" s="153"/>
      <c r="AE381" s="145"/>
      <c r="AF381" s="145"/>
      <c r="AG381" s="144"/>
      <c r="AH381" s="144"/>
      <c r="AI381" s="144"/>
      <c r="AJ381" s="158"/>
      <c r="AK381" s="144"/>
      <c r="AL381" s="140"/>
      <c r="AM381" s="23" t="str">
        <f t="shared" si="60"/>
        <v>Ekonomska škola Mije Mirkovića Rijeka</v>
      </c>
      <c r="AN381" s="23" t="str">
        <f t="shared" si="61"/>
        <v>Primorsko-goranska</v>
      </c>
      <c r="AO381" s="23" t="str">
        <f t="shared" si="62"/>
        <v>Rijeka</v>
      </c>
      <c r="AP381" s="23" t="str">
        <f t="shared" si="63"/>
        <v>državna</v>
      </c>
      <c r="AQ381" s="23" t="str">
        <f t="shared" si="64"/>
        <v>strukovna</v>
      </c>
      <c r="AR381" s="1" t="str">
        <f t="shared" si="65"/>
        <v>08-071-505</v>
      </c>
      <c r="AT381" s="51" t="str">
        <f t="shared" si="66"/>
        <v>Ekonomska škola Mije Mirkovića Rijeka</v>
      </c>
      <c r="AU381" s="51" t="str">
        <f t="shared" si="67"/>
        <v>Primorsko-goranska</v>
      </c>
      <c r="AV381" s="51" t="str">
        <f t="shared" si="68"/>
        <v>Rijeka</v>
      </c>
      <c r="AW381" s="51" t="str">
        <f t="shared" si="69"/>
        <v>državna</v>
      </c>
      <c r="AX381" s="51" t="str">
        <f t="shared" si="70"/>
        <v>strukovna</v>
      </c>
      <c r="AY381" s="51" t="str">
        <f t="shared" si="71"/>
        <v>08-071-505</v>
      </c>
    </row>
    <row r="382" spans="1:77" s="3" customFormat="1" ht="27" x14ac:dyDescent="0.25">
      <c r="A382" s="153"/>
      <c r="B382" s="153"/>
      <c r="C382" s="151"/>
      <c r="D382" s="151"/>
      <c r="E382" s="156"/>
      <c r="F382" s="149"/>
      <c r="G382" s="14" t="s">
        <v>367</v>
      </c>
      <c r="H382" s="14"/>
      <c r="I382" s="14"/>
      <c r="J382" s="14"/>
      <c r="K382" s="14" t="s">
        <v>236</v>
      </c>
      <c r="L382" s="14">
        <v>26</v>
      </c>
      <c r="M382" s="14">
        <v>13</v>
      </c>
      <c r="N382" s="14">
        <v>4</v>
      </c>
      <c r="O382" s="144"/>
      <c r="P382" s="14"/>
      <c r="Q382" s="14"/>
      <c r="R382" s="14"/>
      <c r="S382" s="145"/>
      <c r="T382" s="145"/>
      <c r="U382" s="145"/>
      <c r="V382" s="145"/>
      <c r="W382" s="145"/>
      <c r="X382" s="145"/>
      <c r="Y382" s="145"/>
      <c r="Z382" s="145"/>
      <c r="AA382" s="145"/>
      <c r="AB382" s="145"/>
      <c r="AC382" s="145"/>
      <c r="AD382" s="153"/>
      <c r="AE382" s="145"/>
      <c r="AF382" s="145"/>
      <c r="AG382" s="144"/>
      <c r="AH382" s="144"/>
      <c r="AI382" s="144"/>
      <c r="AJ382" s="158"/>
      <c r="AK382" s="144"/>
      <c r="AL382" s="140"/>
      <c r="AM382" s="23" t="str">
        <f t="shared" si="60"/>
        <v>Ekonomska škola Mije Mirkovića Rijeka</v>
      </c>
      <c r="AN382" s="23" t="str">
        <f t="shared" si="61"/>
        <v>Primorsko-goranska</v>
      </c>
      <c r="AO382" s="23" t="str">
        <f t="shared" si="62"/>
        <v>Rijeka</v>
      </c>
      <c r="AP382" s="23" t="str">
        <f t="shared" si="63"/>
        <v>državna</v>
      </c>
      <c r="AQ382" s="23" t="str">
        <f t="shared" si="64"/>
        <v>strukovna</v>
      </c>
      <c r="AR382" s="1" t="str">
        <f t="shared" si="65"/>
        <v>08-071-505</v>
      </c>
      <c r="AT382" s="51" t="str">
        <f t="shared" si="66"/>
        <v>Ekonomska škola Mije Mirkovića Rijeka</v>
      </c>
      <c r="AU382" s="51" t="str">
        <f t="shared" si="67"/>
        <v>Primorsko-goranska</v>
      </c>
      <c r="AV382" s="51" t="str">
        <f t="shared" si="68"/>
        <v>Rijeka</v>
      </c>
      <c r="AW382" s="51" t="str">
        <f t="shared" si="69"/>
        <v>državna</v>
      </c>
      <c r="AX382" s="51" t="str">
        <f t="shared" si="70"/>
        <v>strukovna</v>
      </c>
      <c r="AY382" s="51" t="str">
        <f t="shared" si="71"/>
        <v>08-071-505</v>
      </c>
    </row>
    <row r="383" spans="1:77" s="3" customFormat="1" ht="27" x14ac:dyDescent="0.25">
      <c r="A383" s="153"/>
      <c r="B383" s="153"/>
      <c r="C383" s="151"/>
      <c r="D383" s="151"/>
      <c r="E383" s="156"/>
      <c r="F383" s="149"/>
      <c r="G383" s="14" t="s">
        <v>367</v>
      </c>
      <c r="H383" s="14"/>
      <c r="I383" s="14"/>
      <c r="J383" s="14"/>
      <c r="K383" s="14" t="s">
        <v>247</v>
      </c>
      <c r="L383" s="14">
        <v>4</v>
      </c>
      <c r="M383" s="14"/>
      <c r="N383" s="14">
        <v>2</v>
      </c>
      <c r="O383" s="144"/>
      <c r="P383" s="14"/>
      <c r="Q383" s="14"/>
      <c r="R383" s="14"/>
      <c r="S383" s="145"/>
      <c r="T383" s="145"/>
      <c r="U383" s="145"/>
      <c r="V383" s="145"/>
      <c r="W383" s="145"/>
      <c r="X383" s="145"/>
      <c r="Y383" s="145"/>
      <c r="Z383" s="145"/>
      <c r="AA383" s="145"/>
      <c r="AB383" s="145"/>
      <c r="AC383" s="145"/>
      <c r="AD383" s="153"/>
      <c r="AE383" s="145"/>
      <c r="AF383" s="145"/>
      <c r="AG383" s="144"/>
      <c r="AH383" s="144"/>
      <c r="AI383" s="144"/>
      <c r="AJ383" s="158"/>
      <c r="AK383" s="144"/>
      <c r="AL383" s="140"/>
      <c r="AM383" s="23" t="str">
        <f t="shared" si="60"/>
        <v>Ekonomska škola Mije Mirkovića Rijeka</v>
      </c>
      <c r="AN383" s="23" t="str">
        <f t="shared" si="61"/>
        <v>Primorsko-goranska</v>
      </c>
      <c r="AO383" s="23" t="str">
        <f t="shared" si="62"/>
        <v>Rijeka</v>
      </c>
      <c r="AP383" s="23" t="str">
        <f t="shared" si="63"/>
        <v>državna</v>
      </c>
      <c r="AQ383" s="23" t="str">
        <f t="shared" si="64"/>
        <v>strukovna</v>
      </c>
      <c r="AR383" s="1" t="str">
        <f t="shared" si="65"/>
        <v>08-071-505</v>
      </c>
      <c r="AT383" s="51" t="str">
        <f t="shared" si="66"/>
        <v>Ekonomska škola Mije Mirkovića Rijeka</v>
      </c>
      <c r="AU383" s="51" t="str">
        <f t="shared" si="67"/>
        <v>Primorsko-goranska</v>
      </c>
      <c r="AV383" s="51" t="str">
        <f t="shared" si="68"/>
        <v>Rijeka</v>
      </c>
      <c r="AW383" s="51" t="str">
        <f t="shared" si="69"/>
        <v>državna</v>
      </c>
      <c r="AX383" s="51" t="str">
        <f t="shared" si="70"/>
        <v>strukovna</v>
      </c>
      <c r="AY383" s="51" t="str">
        <f t="shared" si="71"/>
        <v>08-071-505</v>
      </c>
    </row>
    <row r="384" spans="1:77" s="3" customFormat="1" ht="13.5" x14ac:dyDescent="0.25">
      <c r="A384" s="153"/>
      <c r="B384" s="153"/>
      <c r="C384" s="151"/>
      <c r="D384" s="151"/>
      <c r="E384" s="156"/>
      <c r="F384" s="149"/>
      <c r="G384" s="14" t="s">
        <v>402</v>
      </c>
      <c r="H384" s="14"/>
      <c r="I384" s="14"/>
      <c r="J384" s="14"/>
      <c r="K384" s="14" t="s">
        <v>232</v>
      </c>
      <c r="L384" s="14">
        <v>25</v>
      </c>
      <c r="M384" s="14"/>
      <c r="N384" s="14"/>
      <c r="O384" s="144"/>
      <c r="P384" s="14"/>
      <c r="Q384" s="14"/>
      <c r="R384" s="14">
        <v>2</v>
      </c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  <c r="AC384" s="145"/>
      <c r="AD384" s="153"/>
      <c r="AE384" s="145"/>
      <c r="AF384" s="145"/>
      <c r="AG384" s="144"/>
      <c r="AH384" s="144"/>
      <c r="AI384" s="144"/>
      <c r="AJ384" s="158"/>
      <c r="AK384" s="144"/>
      <c r="AL384" s="140"/>
      <c r="AM384" s="23" t="str">
        <f t="shared" si="60"/>
        <v>Ekonomska škola Mije Mirkovića Rijeka</v>
      </c>
      <c r="AN384" s="23" t="str">
        <f t="shared" si="61"/>
        <v>Primorsko-goranska</v>
      </c>
      <c r="AO384" s="23" t="str">
        <f t="shared" si="62"/>
        <v>Rijeka</v>
      </c>
      <c r="AP384" s="23" t="str">
        <f t="shared" si="63"/>
        <v>državna</v>
      </c>
      <c r="AQ384" s="23" t="str">
        <f t="shared" si="64"/>
        <v>strukovna</v>
      </c>
      <c r="AR384" s="1" t="str">
        <f t="shared" si="65"/>
        <v>08-071-505</v>
      </c>
      <c r="AT384" s="51" t="str">
        <f t="shared" si="66"/>
        <v>Ekonomska škola Mije Mirkovića Rijeka</v>
      </c>
      <c r="AU384" s="51" t="str">
        <f t="shared" si="67"/>
        <v>Primorsko-goranska</v>
      </c>
      <c r="AV384" s="51" t="str">
        <f t="shared" si="68"/>
        <v>Rijeka</v>
      </c>
      <c r="AW384" s="51" t="str">
        <f t="shared" si="69"/>
        <v>državna</v>
      </c>
      <c r="AX384" s="51" t="str">
        <f t="shared" si="70"/>
        <v>strukovna</v>
      </c>
      <c r="AY384" s="51" t="str">
        <f t="shared" si="71"/>
        <v>08-071-505</v>
      </c>
    </row>
    <row r="385" spans="1:77" s="3" customFormat="1" ht="13.5" x14ac:dyDescent="0.25">
      <c r="A385" s="152" t="s">
        <v>296</v>
      </c>
      <c r="B385" s="152" t="s">
        <v>337</v>
      </c>
      <c r="C385" s="151" t="s">
        <v>16</v>
      </c>
      <c r="D385" s="151">
        <v>3</v>
      </c>
      <c r="E385" s="156">
        <v>13</v>
      </c>
      <c r="F385" s="148" t="s">
        <v>147</v>
      </c>
      <c r="G385" s="14" t="s">
        <v>394</v>
      </c>
      <c r="H385" s="14"/>
      <c r="I385" s="14"/>
      <c r="J385" s="14"/>
      <c r="K385" s="14" t="s">
        <v>234</v>
      </c>
      <c r="L385" s="14">
        <v>28</v>
      </c>
      <c r="M385" s="14"/>
      <c r="N385" s="14">
        <v>1</v>
      </c>
      <c r="O385" s="144">
        <f>SUM(N385:N392)</f>
        <v>13</v>
      </c>
      <c r="P385" s="14"/>
      <c r="Q385" s="14"/>
      <c r="R385" s="14"/>
      <c r="S385" s="145"/>
      <c r="T385" s="145"/>
      <c r="U385" s="145"/>
      <c r="V385" s="145"/>
      <c r="W385" s="145"/>
      <c r="X385" s="145"/>
      <c r="Y385" s="145"/>
      <c r="Z385" s="145"/>
      <c r="AA385" s="145"/>
      <c r="AB385" s="145"/>
      <c r="AC385" s="145"/>
      <c r="AD385" s="152"/>
      <c r="AE385" s="145"/>
      <c r="AF385" s="145"/>
      <c r="AG385" s="144">
        <f>SUM(P385:AF392)</f>
        <v>0</v>
      </c>
      <c r="AH385" s="144">
        <f>SUM(AG385,O385)</f>
        <v>13</v>
      </c>
      <c r="AI385" s="144">
        <f>SUM(AH385-E385)</f>
        <v>0</v>
      </c>
      <c r="AJ385" s="157">
        <v>10</v>
      </c>
      <c r="AK385" s="144">
        <f>SUM(AH385,AJ385)-AI385</f>
        <v>23</v>
      </c>
      <c r="AL385" s="140"/>
      <c r="AM385" s="23" t="str">
        <f t="shared" si="60"/>
        <v>Ekonomska škola Mije Mirkovića Rijeka</v>
      </c>
      <c r="AN385" s="23" t="str">
        <f t="shared" si="61"/>
        <v>Primorsko-goranska</v>
      </c>
      <c r="AO385" s="23" t="str">
        <f t="shared" si="62"/>
        <v>Rijeka</v>
      </c>
      <c r="AP385" s="23" t="str">
        <f t="shared" si="63"/>
        <v>državna</v>
      </c>
      <c r="AQ385" s="23" t="str">
        <f t="shared" si="64"/>
        <v>strukovna</v>
      </c>
      <c r="AR385" s="1" t="str">
        <f t="shared" si="65"/>
        <v>08-071-505</v>
      </c>
      <c r="AT385" s="51" t="str">
        <f t="shared" si="66"/>
        <v>Ekonomska škola Mije Mirkovića Rijeka</v>
      </c>
      <c r="AU385" s="51" t="str">
        <f t="shared" si="67"/>
        <v>Primorsko-goranska</v>
      </c>
      <c r="AV385" s="51" t="str">
        <f t="shared" si="68"/>
        <v>Rijeka</v>
      </c>
      <c r="AW385" s="51" t="str">
        <f t="shared" si="69"/>
        <v>državna</v>
      </c>
      <c r="AX385" s="51" t="str">
        <f t="shared" si="70"/>
        <v>strukovna</v>
      </c>
      <c r="AY385" s="51" t="str">
        <f t="shared" si="71"/>
        <v>08-071-505</v>
      </c>
      <c r="BY385" s="7"/>
    </row>
    <row r="386" spans="1:77" s="3" customFormat="1" ht="27" x14ac:dyDescent="0.25">
      <c r="A386" s="153"/>
      <c r="B386" s="153"/>
      <c r="C386" s="151"/>
      <c r="D386" s="151"/>
      <c r="E386" s="156"/>
      <c r="F386" s="149"/>
      <c r="G386" s="14" t="s">
        <v>394</v>
      </c>
      <c r="H386" s="14"/>
      <c r="I386" s="14"/>
      <c r="J386" s="14"/>
      <c r="K386" s="14" t="s">
        <v>428</v>
      </c>
      <c r="L386" s="14">
        <v>31</v>
      </c>
      <c r="M386" s="14"/>
      <c r="N386" s="14">
        <v>1</v>
      </c>
      <c r="O386" s="144"/>
      <c r="P386" s="14"/>
      <c r="Q386" s="14"/>
      <c r="R386" s="14"/>
      <c r="S386" s="145"/>
      <c r="T386" s="145"/>
      <c r="U386" s="145"/>
      <c r="V386" s="145"/>
      <c r="W386" s="145"/>
      <c r="X386" s="145"/>
      <c r="Y386" s="145"/>
      <c r="Z386" s="145"/>
      <c r="AA386" s="145"/>
      <c r="AB386" s="145"/>
      <c r="AC386" s="145"/>
      <c r="AD386" s="153"/>
      <c r="AE386" s="145"/>
      <c r="AF386" s="145"/>
      <c r="AG386" s="144"/>
      <c r="AH386" s="144"/>
      <c r="AI386" s="144"/>
      <c r="AJ386" s="158"/>
      <c r="AK386" s="144"/>
      <c r="AL386" s="140"/>
      <c r="AM386" s="23" t="str">
        <f t="shared" si="60"/>
        <v>Ekonomska škola Mije Mirkovića Rijeka</v>
      </c>
      <c r="AN386" s="23" t="str">
        <f t="shared" si="61"/>
        <v>Primorsko-goranska</v>
      </c>
      <c r="AO386" s="23" t="str">
        <f t="shared" si="62"/>
        <v>Rijeka</v>
      </c>
      <c r="AP386" s="23" t="str">
        <f t="shared" si="63"/>
        <v>državna</v>
      </c>
      <c r="AQ386" s="23" t="str">
        <f t="shared" si="64"/>
        <v>strukovna</v>
      </c>
      <c r="AR386" s="1" t="str">
        <f t="shared" si="65"/>
        <v>08-071-505</v>
      </c>
      <c r="AT386" s="51" t="str">
        <f t="shared" si="66"/>
        <v>Ekonomska škola Mije Mirkovića Rijeka</v>
      </c>
      <c r="AU386" s="51" t="str">
        <f t="shared" si="67"/>
        <v>Primorsko-goranska</v>
      </c>
      <c r="AV386" s="51" t="str">
        <f t="shared" si="68"/>
        <v>Rijeka</v>
      </c>
      <c r="AW386" s="51" t="str">
        <f t="shared" si="69"/>
        <v>državna</v>
      </c>
      <c r="AX386" s="51" t="str">
        <f t="shared" si="70"/>
        <v>strukovna</v>
      </c>
      <c r="AY386" s="51" t="str">
        <f t="shared" si="71"/>
        <v>08-071-505</v>
      </c>
    </row>
    <row r="387" spans="1:77" s="3" customFormat="1" ht="13.5" x14ac:dyDescent="0.25">
      <c r="A387" s="153"/>
      <c r="B387" s="153"/>
      <c r="C387" s="151"/>
      <c r="D387" s="151"/>
      <c r="E387" s="156"/>
      <c r="F387" s="149"/>
      <c r="G387" s="14" t="s">
        <v>394</v>
      </c>
      <c r="H387" s="14"/>
      <c r="I387" s="14"/>
      <c r="J387" s="14"/>
      <c r="K387" s="14" t="s">
        <v>241</v>
      </c>
      <c r="L387" s="14">
        <v>29</v>
      </c>
      <c r="M387" s="14"/>
      <c r="N387" s="14">
        <v>1</v>
      </c>
      <c r="O387" s="144"/>
      <c r="P387" s="14"/>
      <c r="Q387" s="14"/>
      <c r="R387" s="14"/>
      <c r="S387" s="145"/>
      <c r="T387" s="145"/>
      <c r="U387" s="145"/>
      <c r="V387" s="145"/>
      <c r="W387" s="145"/>
      <c r="X387" s="145"/>
      <c r="Y387" s="145"/>
      <c r="Z387" s="145"/>
      <c r="AA387" s="145"/>
      <c r="AB387" s="145"/>
      <c r="AC387" s="145"/>
      <c r="AD387" s="153"/>
      <c r="AE387" s="145"/>
      <c r="AF387" s="145"/>
      <c r="AG387" s="144"/>
      <c r="AH387" s="144"/>
      <c r="AI387" s="144"/>
      <c r="AJ387" s="158"/>
      <c r="AK387" s="144"/>
      <c r="AL387" s="140"/>
      <c r="AM387" s="23" t="str">
        <f t="shared" si="60"/>
        <v>Ekonomska škola Mije Mirkovića Rijeka</v>
      </c>
      <c r="AN387" s="23" t="str">
        <f t="shared" si="61"/>
        <v>Primorsko-goranska</v>
      </c>
      <c r="AO387" s="23" t="str">
        <f t="shared" si="62"/>
        <v>Rijeka</v>
      </c>
      <c r="AP387" s="23" t="str">
        <f t="shared" si="63"/>
        <v>državna</v>
      </c>
      <c r="AQ387" s="23" t="str">
        <f t="shared" si="64"/>
        <v>strukovna</v>
      </c>
      <c r="AR387" s="1" t="str">
        <f t="shared" si="65"/>
        <v>08-071-505</v>
      </c>
      <c r="AT387" s="51" t="str">
        <f t="shared" si="66"/>
        <v>Ekonomska škola Mije Mirkovića Rijeka</v>
      </c>
      <c r="AU387" s="51" t="str">
        <f t="shared" si="67"/>
        <v>Primorsko-goranska</v>
      </c>
      <c r="AV387" s="51" t="str">
        <f t="shared" si="68"/>
        <v>Rijeka</v>
      </c>
      <c r="AW387" s="51" t="str">
        <f t="shared" si="69"/>
        <v>državna</v>
      </c>
      <c r="AX387" s="51" t="str">
        <f t="shared" si="70"/>
        <v>strukovna</v>
      </c>
      <c r="AY387" s="51" t="str">
        <f t="shared" si="71"/>
        <v>08-071-505</v>
      </c>
    </row>
    <row r="388" spans="1:77" s="3" customFormat="1" ht="13.5" x14ac:dyDescent="0.25">
      <c r="A388" s="153"/>
      <c r="B388" s="153"/>
      <c r="C388" s="151"/>
      <c r="D388" s="151"/>
      <c r="E388" s="156"/>
      <c r="F388" s="149"/>
      <c r="G388" s="14" t="s">
        <v>429</v>
      </c>
      <c r="H388" s="14"/>
      <c r="I388" s="14"/>
      <c r="J388" s="14"/>
      <c r="K388" s="14" t="s">
        <v>234</v>
      </c>
      <c r="L388" s="14">
        <v>28</v>
      </c>
      <c r="M388" s="14"/>
      <c r="N388" s="14">
        <v>2</v>
      </c>
      <c r="O388" s="144"/>
      <c r="P388" s="14"/>
      <c r="Q388" s="14"/>
      <c r="R388" s="14"/>
      <c r="S388" s="145"/>
      <c r="T388" s="145"/>
      <c r="U388" s="145"/>
      <c r="V388" s="145"/>
      <c r="W388" s="145"/>
      <c r="X388" s="145"/>
      <c r="Y388" s="145"/>
      <c r="Z388" s="145"/>
      <c r="AA388" s="145"/>
      <c r="AB388" s="145"/>
      <c r="AC388" s="145"/>
      <c r="AD388" s="153"/>
      <c r="AE388" s="145"/>
      <c r="AF388" s="145"/>
      <c r="AG388" s="144"/>
      <c r="AH388" s="144"/>
      <c r="AI388" s="144"/>
      <c r="AJ388" s="158"/>
      <c r="AK388" s="144"/>
      <c r="AL388" s="140"/>
      <c r="AM388" s="23" t="str">
        <f t="shared" si="60"/>
        <v>Ekonomska škola Mije Mirkovića Rijeka</v>
      </c>
      <c r="AN388" s="23" t="str">
        <f t="shared" si="61"/>
        <v>Primorsko-goranska</v>
      </c>
      <c r="AO388" s="23" t="str">
        <f t="shared" si="62"/>
        <v>Rijeka</v>
      </c>
      <c r="AP388" s="23" t="str">
        <f t="shared" si="63"/>
        <v>državna</v>
      </c>
      <c r="AQ388" s="23" t="str">
        <f t="shared" si="64"/>
        <v>strukovna</v>
      </c>
      <c r="AR388" s="1" t="str">
        <f t="shared" si="65"/>
        <v>08-071-505</v>
      </c>
      <c r="AT388" s="51" t="str">
        <f t="shared" si="66"/>
        <v>Ekonomska škola Mije Mirkovića Rijeka</v>
      </c>
      <c r="AU388" s="51" t="str">
        <f t="shared" si="67"/>
        <v>Primorsko-goranska</v>
      </c>
      <c r="AV388" s="51" t="str">
        <f t="shared" si="68"/>
        <v>Rijeka</v>
      </c>
      <c r="AW388" s="51" t="str">
        <f t="shared" si="69"/>
        <v>državna</v>
      </c>
      <c r="AX388" s="51" t="str">
        <f t="shared" si="70"/>
        <v>strukovna</v>
      </c>
      <c r="AY388" s="51" t="str">
        <f t="shared" si="71"/>
        <v>08-071-505</v>
      </c>
    </row>
    <row r="389" spans="1:77" s="3" customFormat="1" ht="27" x14ac:dyDescent="0.25">
      <c r="A389" s="153"/>
      <c r="B389" s="153"/>
      <c r="C389" s="151"/>
      <c r="D389" s="151"/>
      <c r="E389" s="156"/>
      <c r="F389" s="149"/>
      <c r="G389" s="14" t="s">
        <v>429</v>
      </c>
      <c r="H389" s="14"/>
      <c r="I389" s="14"/>
      <c r="J389" s="14"/>
      <c r="K389" s="14" t="s">
        <v>428</v>
      </c>
      <c r="L389" s="14">
        <v>31</v>
      </c>
      <c r="M389" s="14"/>
      <c r="N389" s="14">
        <v>2</v>
      </c>
      <c r="O389" s="144"/>
      <c r="P389" s="14"/>
      <c r="Q389" s="14"/>
      <c r="R389" s="14"/>
      <c r="S389" s="145"/>
      <c r="T389" s="145"/>
      <c r="U389" s="145"/>
      <c r="V389" s="145"/>
      <c r="W389" s="145"/>
      <c r="X389" s="145"/>
      <c r="Y389" s="145"/>
      <c r="Z389" s="145"/>
      <c r="AA389" s="145"/>
      <c r="AB389" s="145"/>
      <c r="AC389" s="145"/>
      <c r="AD389" s="153"/>
      <c r="AE389" s="145"/>
      <c r="AF389" s="145"/>
      <c r="AG389" s="144"/>
      <c r="AH389" s="144"/>
      <c r="AI389" s="144"/>
      <c r="AJ389" s="158"/>
      <c r="AK389" s="144"/>
      <c r="AL389" s="140"/>
      <c r="AM389" s="23" t="str">
        <f t="shared" si="60"/>
        <v>Ekonomska škola Mije Mirkovića Rijeka</v>
      </c>
      <c r="AN389" s="23" t="str">
        <f t="shared" si="61"/>
        <v>Primorsko-goranska</v>
      </c>
      <c r="AO389" s="23" t="str">
        <f t="shared" si="62"/>
        <v>Rijeka</v>
      </c>
      <c r="AP389" s="23" t="str">
        <f t="shared" si="63"/>
        <v>državna</v>
      </c>
      <c r="AQ389" s="23" t="str">
        <f t="shared" si="64"/>
        <v>strukovna</v>
      </c>
      <c r="AR389" s="1" t="str">
        <f t="shared" si="65"/>
        <v>08-071-505</v>
      </c>
      <c r="AT389" s="51" t="str">
        <f t="shared" si="66"/>
        <v>Ekonomska škola Mije Mirkovića Rijeka</v>
      </c>
      <c r="AU389" s="51" t="str">
        <f t="shared" si="67"/>
        <v>Primorsko-goranska</v>
      </c>
      <c r="AV389" s="51" t="str">
        <f t="shared" si="68"/>
        <v>Rijeka</v>
      </c>
      <c r="AW389" s="51" t="str">
        <f t="shared" si="69"/>
        <v>državna</v>
      </c>
      <c r="AX389" s="51" t="str">
        <f t="shared" si="70"/>
        <v>strukovna</v>
      </c>
      <c r="AY389" s="51" t="str">
        <f t="shared" si="71"/>
        <v>08-071-505</v>
      </c>
    </row>
    <row r="390" spans="1:77" s="3" customFormat="1" ht="13.5" x14ac:dyDescent="0.25">
      <c r="A390" s="153"/>
      <c r="B390" s="153"/>
      <c r="C390" s="151"/>
      <c r="D390" s="151"/>
      <c r="E390" s="156"/>
      <c r="F390" s="149"/>
      <c r="G390" s="14" t="s">
        <v>429</v>
      </c>
      <c r="H390" s="14"/>
      <c r="I390" s="14"/>
      <c r="J390" s="14"/>
      <c r="K390" s="14" t="s">
        <v>241</v>
      </c>
      <c r="L390" s="14">
        <v>29</v>
      </c>
      <c r="M390" s="14"/>
      <c r="N390" s="14">
        <v>2</v>
      </c>
      <c r="O390" s="144"/>
      <c r="P390" s="14"/>
      <c r="Q390" s="14"/>
      <c r="R390" s="14"/>
      <c r="S390" s="145"/>
      <c r="T390" s="145"/>
      <c r="U390" s="145"/>
      <c r="V390" s="145"/>
      <c r="W390" s="145"/>
      <c r="X390" s="145"/>
      <c r="Y390" s="145"/>
      <c r="Z390" s="145"/>
      <c r="AA390" s="145"/>
      <c r="AB390" s="145"/>
      <c r="AC390" s="145"/>
      <c r="AD390" s="153"/>
      <c r="AE390" s="145"/>
      <c r="AF390" s="145"/>
      <c r="AG390" s="144"/>
      <c r="AH390" s="144"/>
      <c r="AI390" s="144"/>
      <c r="AJ390" s="158"/>
      <c r="AK390" s="144"/>
      <c r="AL390" s="140"/>
      <c r="AM390" s="23" t="str">
        <f t="shared" si="60"/>
        <v>Ekonomska škola Mije Mirkovića Rijeka</v>
      </c>
      <c r="AN390" s="23" t="str">
        <f t="shared" si="61"/>
        <v>Primorsko-goranska</v>
      </c>
      <c r="AO390" s="23" t="str">
        <f t="shared" si="62"/>
        <v>Rijeka</v>
      </c>
      <c r="AP390" s="23" t="str">
        <f t="shared" si="63"/>
        <v>državna</v>
      </c>
      <c r="AQ390" s="23" t="str">
        <f t="shared" si="64"/>
        <v>strukovna</v>
      </c>
      <c r="AR390" s="1" t="str">
        <f t="shared" si="65"/>
        <v>08-071-505</v>
      </c>
      <c r="AT390" s="51" t="str">
        <f t="shared" si="66"/>
        <v>Ekonomska škola Mije Mirkovića Rijeka</v>
      </c>
      <c r="AU390" s="51" t="str">
        <f t="shared" si="67"/>
        <v>Primorsko-goranska</v>
      </c>
      <c r="AV390" s="51" t="str">
        <f t="shared" si="68"/>
        <v>Rijeka</v>
      </c>
      <c r="AW390" s="51" t="str">
        <f t="shared" si="69"/>
        <v>državna</v>
      </c>
      <c r="AX390" s="51" t="str">
        <f t="shared" si="70"/>
        <v>strukovna</v>
      </c>
      <c r="AY390" s="51" t="str">
        <f t="shared" si="71"/>
        <v>08-071-505</v>
      </c>
    </row>
    <row r="391" spans="1:77" s="3" customFormat="1" ht="13.5" x14ac:dyDescent="0.25">
      <c r="A391" s="153"/>
      <c r="B391" s="153"/>
      <c r="C391" s="151"/>
      <c r="D391" s="151"/>
      <c r="E391" s="156"/>
      <c r="F391" s="149"/>
      <c r="G391" s="14" t="s">
        <v>395</v>
      </c>
      <c r="H391" s="14"/>
      <c r="I391" s="14"/>
      <c r="J391" s="14"/>
      <c r="K391" s="14" t="s">
        <v>242</v>
      </c>
      <c r="L391" s="14">
        <v>23</v>
      </c>
      <c r="M391" s="14"/>
      <c r="N391" s="14">
        <v>2</v>
      </c>
      <c r="O391" s="144"/>
      <c r="P391" s="14"/>
      <c r="Q391" s="14"/>
      <c r="R391" s="14"/>
      <c r="S391" s="145"/>
      <c r="T391" s="145"/>
      <c r="U391" s="145"/>
      <c r="V391" s="145"/>
      <c r="W391" s="145"/>
      <c r="X391" s="145"/>
      <c r="Y391" s="145"/>
      <c r="Z391" s="145"/>
      <c r="AA391" s="145"/>
      <c r="AB391" s="145"/>
      <c r="AC391" s="145"/>
      <c r="AD391" s="153"/>
      <c r="AE391" s="145"/>
      <c r="AF391" s="145"/>
      <c r="AG391" s="144"/>
      <c r="AH391" s="144"/>
      <c r="AI391" s="144"/>
      <c r="AJ391" s="158"/>
      <c r="AK391" s="144"/>
      <c r="AL391" s="140"/>
      <c r="AM391" s="23" t="str">
        <f t="shared" si="60"/>
        <v>Ekonomska škola Mije Mirkovića Rijeka</v>
      </c>
      <c r="AN391" s="23" t="str">
        <f t="shared" si="61"/>
        <v>Primorsko-goranska</v>
      </c>
      <c r="AO391" s="23" t="str">
        <f t="shared" si="62"/>
        <v>Rijeka</v>
      </c>
      <c r="AP391" s="23" t="str">
        <f t="shared" si="63"/>
        <v>državna</v>
      </c>
      <c r="AQ391" s="23" t="str">
        <f t="shared" si="64"/>
        <v>strukovna</v>
      </c>
      <c r="AR391" s="1" t="str">
        <f t="shared" si="65"/>
        <v>08-071-505</v>
      </c>
      <c r="AT391" s="51" t="str">
        <f t="shared" si="66"/>
        <v>Ekonomska škola Mije Mirkovića Rijeka</v>
      </c>
      <c r="AU391" s="51" t="str">
        <f t="shared" si="67"/>
        <v>Primorsko-goranska</v>
      </c>
      <c r="AV391" s="51" t="str">
        <f t="shared" si="68"/>
        <v>Rijeka</v>
      </c>
      <c r="AW391" s="51" t="str">
        <f t="shared" si="69"/>
        <v>državna</v>
      </c>
      <c r="AX391" s="51" t="str">
        <f t="shared" si="70"/>
        <v>strukovna</v>
      </c>
      <c r="AY391" s="51" t="str">
        <f t="shared" si="71"/>
        <v>08-071-505</v>
      </c>
    </row>
    <row r="392" spans="1:77" s="3" customFormat="1" ht="13.5" x14ac:dyDescent="0.25">
      <c r="A392" s="160"/>
      <c r="B392" s="160"/>
      <c r="C392" s="151"/>
      <c r="D392" s="151"/>
      <c r="E392" s="156"/>
      <c r="F392" s="161"/>
      <c r="G392" s="14" t="s">
        <v>395</v>
      </c>
      <c r="H392" s="14"/>
      <c r="I392" s="14"/>
      <c r="J392" s="14"/>
      <c r="K392" s="14" t="s">
        <v>243</v>
      </c>
      <c r="L392" s="14">
        <v>26</v>
      </c>
      <c r="M392" s="14"/>
      <c r="N392" s="14">
        <v>2</v>
      </c>
      <c r="O392" s="144"/>
      <c r="P392" s="14"/>
      <c r="Q392" s="14"/>
      <c r="R392" s="14"/>
      <c r="S392" s="145"/>
      <c r="T392" s="145"/>
      <c r="U392" s="145"/>
      <c r="V392" s="145"/>
      <c r="W392" s="145"/>
      <c r="X392" s="145"/>
      <c r="Y392" s="145"/>
      <c r="Z392" s="145"/>
      <c r="AA392" s="145"/>
      <c r="AB392" s="145"/>
      <c r="AC392" s="145"/>
      <c r="AD392" s="160"/>
      <c r="AE392" s="145"/>
      <c r="AF392" s="145"/>
      <c r="AG392" s="144"/>
      <c r="AH392" s="144"/>
      <c r="AI392" s="144"/>
      <c r="AJ392" s="162"/>
      <c r="AK392" s="144"/>
      <c r="AL392" s="140"/>
      <c r="AM392" s="23" t="str">
        <f t="shared" si="60"/>
        <v>Ekonomska škola Mije Mirkovića Rijeka</v>
      </c>
      <c r="AN392" s="23" t="str">
        <f t="shared" si="61"/>
        <v>Primorsko-goranska</v>
      </c>
      <c r="AO392" s="23" t="str">
        <f t="shared" si="62"/>
        <v>Rijeka</v>
      </c>
      <c r="AP392" s="23" t="str">
        <f t="shared" si="63"/>
        <v>državna</v>
      </c>
      <c r="AQ392" s="23" t="str">
        <f t="shared" si="64"/>
        <v>strukovna</v>
      </c>
      <c r="AR392" s="1" t="str">
        <f t="shared" si="65"/>
        <v>08-071-505</v>
      </c>
      <c r="AT392" s="51" t="str">
        <f t="shared" si="66"/>
        <v>Ekonomska škola Mije Mirkovića Rijeka</v>
      </c>
      <c r="AU392" s="51" t="str">
        <f t="shared" si="67"/>
        <v>Primorsko-goranska</v>
      </c>
      <c r="AV392" s="51" t="str">
        <f t="shared" si="68"/>
        <v>Rijeka</v>
      </c>
      <c r="AW392" s="51" t="str">
        <f t="shared" si="69"/>
        <v>državna</v>
      </c>
      <c r="AX392" s="51" t="str">
        <f t="shared" si="70"/>
        <v>strukovna</v>
      </c>
      <c r="AY392" s="51" t="str">
        <f t="shared" si="71"/>
        <v>08-071-505</v>
      </c>
    </row>
    <row r="393" spans="1:77" s="3" customFormat="1" ht="13.5" x14ac:dyDescent="0.25">
      <c r="A393" s="152" t="s">
        <v>297</v>
      </c>
      <c r="B393" s="152" t="s">
        <v>338</v>
      </c>
      <c r="C393" s="151" t="s">
        <v>16</v>
      </c>
      <c r="D393" s="151">
        <v>1</v>
      </c>
      <c r="E393" s="156">
        <v>22</v>
      </c>
      <c r="F393" s="148" t="s">
        <v>143</v>
      </c>
      <c r="G393" s="14" t="s">
        <v>354</v>
      </c>
      <c r="H393" s="14"/>
      <c r="I393" s="14"/>
      <c r="J393" s="14"/>
      <c r="K393" s="14" t="s">
        <v>220</v>
      </c>
      <c r="L393" s="14">
        <v>27</v>
      </c>
      <c r="M393" s="14">
        <v>14</v>
      </c>
      <c r="N393" s="14">
        <v>2</v>
      </c>
      <c r="O393" s="144">
        <f>SUM(N393:N403)</f>
        <v>22</v>
      </c>
      <c r="P393" s="14"/>
      <c r="Q393" s="14"/>
      <c r="R393" s="14"/>
      <c r="S393" s="145"/>
      <c r="T393" s="145"/>
      <c r="U393" s="145"/>
      <c r="V393" s="145"/>
      <c r="W393" s="145"/>
      <c r="X393" s="145"/>
      <c r="Y393" s="145"/>
      <c r="Z393" s="145"/>
      <c r="AA393" s="145"/>
      <c r="AB393" s="145"/>
      <c r="AC393" s="145"/>
      <c r="AD393" s="152"/>
      <c r="AE393" s="145"/>
      <c r="AF393" s="145"/>
      <c r="AG393" s="144">
        <f>SUM(P393:AF403)</f>
        <v>0</v>
      </c>
      <c r="AH393" s="144">
        <f>SUM(AG393,O393)</f>
        <v>22</v>
      </c>
      <c r="AI393" s="144">
        <f>SUM(AH393-E393)</f>
        <v>0</v>
      </c>
      <c r="AJ393" s="157">
        <v>18</v>
      </c>
      <c r="AK393" s="144">
        <f>SUM(AH393,AJ393)-AI393</f>
        <v>40</v>
      </c>
      <c r="AL393" s="140"/>
      <c r="AM393" s="23" t="str">
        <f t="shared" si="60"/>
        <v>Ekonomska škola Mije Mirkovića Rijeka</v>
      </c>
      <c r="AN393" s="23" t="str">
        <f t="shared" si="61"/>
        <v>Primorsko-goranska</v>
      </c>
      <c r="AO393" s="23" t="str">
        <f t="shared" si="62"/>
        <v>Rijeka</v>
      </c>
      <c r="AP393" s="23" t="str">
        <f t="shared" si="63"/>
        <v>državna</v>
      </c>
      <c r="AQ393" s="23" t="str">
        <f t="shared" si="64"/>
        <v>strukovna</v>
      </c>
      <c r="AR393" s="1" t="str">
        <f t="shared" si="65"/>
        <v>08-071-505</v>
      </c>
      <c r="AT393" s="51" t="str">
        <f t="shared" si="66"/>
        <v>Ekonomska škola Mije Mirkovića Rijeka</v>
      </c>
      <c r="AU393" s="51" t="str">
        <f t="shared" si="67"/>
        <v>Primorsko-goranska</v>
      </c>
      <c r="AV393" s="51" t="str">
        <f t="shared" si="68"/>
        <v>Rijeka</v>
      </c>
      <c r="AW393" s="51" t="str">
        <f t="shared" si="69"/>
        <v>državna</v>
      </c>
      <c r="AX393" s="51" t="str">
        <f t="shared" si="70"/>
        <v>strukovna</v>
      </c>
      <c r="AY393" s="51" t="str">
        <f t="shared" si="71"/>
        <v>08-071-505</v>
      </c>
      <c r="BY393" s="7"/>
    </row>
    <row r="394" spans="1:77" s="3" customFormat="1" ht="13.5" x14ac:dyDescent="0.25">
      <c r="A394" s="153"/>
      <c r="B394" s="153"/>
      <c r="C394" s="151"/>
      <c r="D394" s="151"/>
      <c r="E394" s="156"/>
      <c r="F394" s="149"/>
      <c r="G394" s="14" t="s">
        <v>354</v>
      </c>
      <c r="H394" s="14"/>
      <c r="I394" s="14"/>
      <c r="J394" s="14"/>
      <c r="K394" s="14" t="s">
        <v>224</v>
      </c>
      <c r="L394" s="14">
        <v>27</v>
      </c>
      <c r="M394" s="14">
        <v>14</v>
      </c>
      <c r="N394" s="14">
        <v>2</v>
      </c>
      <c r="O394" s="144"/>
      <c r="P394" s="14"/>
      <c r="Q394" s="14"/>
      <c r="R394" s="14"/>
      <c r="S394" s="145"/>
      <c r="T394" s="145"/>
      <c r="U394" s="145"/>
      <c r="V394" s="145"/>
      <c r="W394" s="145"/>
      <c r="X394" s="145"/>
      <c r="Y394" s="145"/>
      <c r="Z394" s="145"/>
      <c r="AA394" s="145"/>
      <c r="AB394" s="145"/>
      <c r="AC394" s="145"/>
      <c r="AD394" s="153"/>
      <c r="AE394" s="145"/>
      <c r="AF394" s="145"/>
      <c r="AG394" s="144"/>
      <c r="AH394" s="144"/>
      <c r="AI394" s="144"/>
      <c r="AJ394" s="158"/>
      <c r="AK394" s="144"/>
      <c r="AL394" s="140"/>
      <c r="AM394" s="23"/>
      <c r="AN394" s="23"/>
      <c r="AO394" s="23"/>
      <c r="AP394" s="23"/>
      <c r="AQ394" s="23"/>
      <c r="AR394" s="1"/>
      <c r="AT394" s="51"/>
      <c r="AU394" s="51"/>
      <c r="AV394" s="51"/>
      <c r="AW394" s="51"/>
      <c r="AX394" s="51"/>
      <c r="AY394" s="51"/>
      <c r="BY394" s="7"/>
    </row>
    <row r="395" spans="1:77" s="3" customFormat="1" ht="13.5" x14ac:dyDescent="0.25">
      <c r="A395" s="153"/>
      <c r="B395" s="153"/>
      <c r="C395" s="151"/>
      <c r="D395" s="151"/>
      <c r="E395" s="156"/>
      <c r="F395" s="149"/>
      <c r="G395" s="14" t="s">
        <v>354</v>
      </c>
      <c r="H395" s="14"/>
      <c r="I395" s="14"/>
      <c r="J395" s="14"/>
      <c r="K395" s="14" t="s">
        <v>228</v>
      </c>
      <c r="L395" s="14">
        <v>29</v>
      </c>
      <c r="M395" s="14">
        <v>15</v>
      </c>
      <c r="N395" s="14">
        <v>2</v>
      </c>
      <c r="O395" s="144"/>
      <c r="P395" s="14"/>
      <c r="Q395" s="14"/>
      <c r="R395" s="14"/>
      <c r="S395" s="145"/>
      <c r="T395" s="145"/>
      <c r="U395" s="145"/>
      <c r="V395" s="145"/>
      <c r="W395" s="145"/>
      <c r="X395" s="145"/>
      <c r="Y395" s="145"/>
      <c r="Z395" s="145"/>
      <c r="AA395" s="145"/>
      <c r="AB395" s="145"/>
      <c r="AC395" s="145"/>
      <c r="AD395" s="153"/>
      <c r="AE395" s="145"/>
      <c r="AF395" s="145"/>
      <c r="AG395" s="144"/>
      <c r="AH395" s="144"/>
      <c r="AI395" s="144"/>
      <c r="AJ395" s="158"/>
      <c r="AK395" s="144"/>
      <c r="AL395" s="140"/>
      <c r="AM395" s="23"/>
      <c r="AN395" s="23"/>
      <c r="AO395" s="23"/>
      <c r="AP395" s="23"/>
      <c r="AQ395" s="23"/>
      <c r="AR395" s="1"/>
      <c r="AT395" s="51"/>
      <c r="AU395" s="51"/>
      <c r="AV395" s="51"/>
      <c r="AW395" s="51"/>
      <c r="AX395" s="51"/>
      <c r="AY395" s="51"/>
      <c r="BY395" s="7"/>
    </row>
    <row r="396" spans="1:77" s="3" customFormat="1" ht="13.5" x14ac:dyDescent="0.25">
      <c r="A396" s="153"/>
      <c r="B396" s="153"/>
      <c r="C396" s="151"/>
      <c r="D396" s="151"/>
      <c r="E396" s="156"/>
      <c r="F396" s="149"/>
      <c r="G396" s="14" t="s">
        <v>354</v>
      </c>
      <c r="H396" s="14"/>
      <c r="I396" s="14"/>
      <c r="J396" s="14"/>
      <c r="K396" s="14" t="s">
        <v>221</v>
      </c>
      <c r="L396" s="14">
        <v>26</v>
      </c>
      <c r="M396" s="14">
        <v>13</v>
      </c>
      <c r="N396" s="14">
        <v>2</v>
      </c>
      <c r="O396" s="144"/>
      <c r="P396" s="14"/>
      <c r="Q396" s="14"/>
      <c r="R396" s="14"/>
      <c r="S396" s="145"/>
      <c r="T396" s="145"/>
      <c r="U396" s="145"/>
      <c r="V396" s="145"/>
      <c r="W396" s="145"/>
      <c r="X396" s="145"/>
      <c r="Y396" s="145"/>
      <c r="Z396" s="145"/>
      <c r="AA396" s="145"/>
      <c r="AB396" s="145"/>
      <c r="AC396" s="145"/>
      <c r="AD396" s="153"/>
      <c r="AE396" s="145"/>
      <c r="AF396" s="145"/>
      <c r="AG396" s="144"/>
      <c r="AH396" s="144"/>
      <c r="AI396" s="144"/>
      <c r="AJ396" s="158"/>
      <c r="AK396" s="144"/>
      <c r="AL396" s="140"/>
      <c r="AM396" s="23"/>
      <c r="AN396" s="23"/>
      <c r="AO396" s="23"/>
      <c r="AP396" s="23"/>
      <c r="AQ396" s="23"/>
      <c r="AR396" s="1"/>
      <c r="AT396" s="51"/>
      <c r="AU396" s="51"/>
      <c r="AV396" s="51"/>
      <c r="AW396" s="51"/>
      <c r="AX396" s="51"/>
      <c r="AY396" s="51"/>
      <c r="BY396" s="7"/>
    </row>
    <row r="397" spans="1:77" s="3" customFormat="1" ht="13.5" x14ac:dyDescent="0.25">
      <c r="A397" s="153"/>
      <c r="B397" s="153"/>
      <c r="C397" s="151"/>
      <c r="D397" s="151"/>
      <c r="E397" s="156"/>
      <c r="F397" s="149"/>
      <c r="G397" s="14" t="s">
        <v>354</v>
      </c>
      <c r="H397" s="14"/>
      <c r="I397" s="14"/>
      <c r="J397" s="14"/>
      <c r="K397" s="14" t="s">
        <v>225</v>
      </c>
      <c r="L397" s="14">
        <v>19</v>
      </c>
      <c r="M397" s="14">
        <v>15</v>
      </c>
      <c r="N397" s="14">
        <v>2</v>
      </c>
      <c r="O397" s="144"/>
      <c r="P397" s="14"/>
      <c r="Q397" s="14"/>
      <c r="R397" s="14"/>
      <c r="S397" s="145"/>
      <c r="T397" s="145"/>
      <c r="U397" s="145"/>
      <c r="V397" s="145"/>
      <c r="W397" s="145"/>
      <c r="X397" s="145"/>
      <c r="Y397" s="145"/>
      <c r="Z397" s="145"/>
      <c r="AA397" s="145"/>
      <c r="AB397" s="145"/>
      <c r="AC397" s="145"/>
      <c r="AD397" s="153"/>
      <c r="AE397" s="145"/>
      <c r="AF397" s="145"/>
      <c r="AG397" s="144"/>
      <c r="AH397" s="144"/>
      <c r="AI397" s="144"/>
      <c r="AJ397" s="158"/>
      <c r="AK397" s="144"/>
      <c r="AL397" s="140"/>
      <c r="AM397" s="23"/>
      <c r="AN397" s="23"/>
      <c r="AO397" s="23"/>
      <c r="AP397" s="23"/>
      <c r="AQ397" s="23"/>
      <c r="AR397" s="1"/>
      <c r="AT397" s="51"/>
      <c r="AU397" s="51"/>
      <c r="AV397" s="51"/>
      <c r="AW397" s="51"/>
      <c r="AX397" s="51"/>
      <c r="AY397" s="51"/>
      <c r="BY397" s="7"/>
    </row>
    <row r="398" spans="1:77" s="3" customFormat="1" ht="13.5" x14ac:dyDescent="0.25">
      <c r="A398" s="153"/>
      <c r="B398" s="153"/>
      <c r="C398" s="151"/>
      <c r="D398" s="151"/>
      <c r="E398" s="156"/>
      <c r="F398" s="149"/>
      <c r="G398" s="14" t="s">
        <v>354</v>
      </c>
      <c r="H398" s="14"/>
      <c r="I398" s="14"/>
      <c r="J398" s="14"/>
      <c r="K398" s="14" t="s">
        <v>229</v>
      </c>
      <c r="L398" s="14">
        <v>28</v>
      </c>
      <c r="M398" s="14">
        <v>14</v>
      </c>
      <c r="N398" s="14">
        <v>2</v>
      </c>
      <c r="O398" s="144"/>
      <c r="P398" s="14"/>
      <c r="Q398" s="14"/>
      <c r="R398" s="14"/>
      <c r="S398" s="145"/>
      <c r="T398" s="145"/>
      <c r="U398" s="145"/>
      <c r="V398" s="145"/>
      <c r="W398" s="145"/>
      <c r="X398" s="145"/>
      <c r="Y398" s="145"/>
      <c r="Z398" s="145"/>
      <c r="AA398" s="145"/>
      <c r="AB398" s="145"/>
      <c r="AC398" s="145"/>
      <c r="AD398" s="153"/>
      <c r="AE398" s="145"/>
      <c r="AF398" s="145"/>
      <c r="AG398" s="144"/>
      <c r="AH398" s="144"/>
      <c r="AI398" s="144"/>
      <c r="AJ398" s="158"/>
      <c r="AK398" s="144"/>
      <c r="AL398" s="140"/>
      <c r="AM398" s="23"/>
      <c r="AN398" s="23"/>
      <c r="AO398" s="23"/>
      <c r="AP398" s="23"/>
      <c r="AQ398" s="23"/>
      <c r="AR398" s="1"/>
      <c r="AT398" s="51"/>
      <c r="AU398" s="51"/>
      <c r="AV398" s="51"/>
      <c r="AW398" s="51"/>
      <c r="AX398" s="51"/>
      <c r="AY398" s="51"/>
      <c r="BY398" s="7"/>
    </row>
    <row r="399" spans="1:77" s="3" customFormat="1" ht="13.5" x14ac:dyDescent="0.25">
      <c r="A399" s="153"/>
      <c r="B399" s="153"/>
      <c r="C399" s="151"/>
      <c r="D399" s="151"/>
      <c r="E399" s="156"/>
      <c r="F399" s="149"/>
      <c r="G399" s="14" t="s">
        <v>354</v>
      </c>
      <c r="H399" s="14"/>
      <c r="I399" s="14"/>
      <c r="J399" s="14"/>
      <c r="K399" s="14" t="s">
        <v>230</v>
      </c>
      <c r="L399" s="14">
        <v>23</v>
      </c>
      <c r="M399" s="14">
        <v>12</v>
      </c>
      <c r="N399" s="14">
        <v>2</v>
      </c>
      <c r="O399" s="144"/>
      <c r="P399" s="14"/>
      <c r="Q399" s="14"/>
      <c r="R399" s="14"/>
      <c r="S399" s="145"/>
      <c r="T399" s="145"/>
      <c r="U399" s="145"/>
      <c r="V399" s="145"/>
      <c r="W399" s="145"/>
      <c r="X399" s="145"/>
      <c r="Y399" s="145"/>
      <c r="Z399" s="145"/>
      <c r="AA399" s="145"/>
      <c r="AB399" s="145"/>
      <c r="AC399" s="145"/>
      <c r="AD399" s="153"/>
      <c r="AE399" s="145"/>
      <c r="AF399" s="145"/>
      <c r="AG399" s="144"/>
      <c r="AH399" s="144"/>
      <c r="AI399" s="144"/>
      <c r="AJ399" s="158"/>
      <c r="AK399" s="144"/>
      <c r="AL399" s="140"/>
      <c r="AM399" s="23"/>
      <c r="AN399" s="23"/>
      <c r="AO399" s="23"/>
      <c r="AP399" s="23"/>
      <c r="AQ399" s="23"/>
      <c r="AR399" s="1"/>
      <c r="AT399" s="51"/>
      <c r="AU399" s="51"/>
      <c r="AV399" s="51"/>
      <c r="AW399" s="51"/>
      <c r="AX399" s="51"/>
      <c r="AY399" s="51"/>
      <c r="BY399" s="7"/>
    </row>
    <row r="400" spans="1:77" s="3" customFormat="1" ht="27" x14ac:dyDescent="0.25">
      <c r="A400" s="153"/>
      <c r="B400" s="153"/>
      <c r="C400" s="151"/>
      <c r="D400" s="151"/>
      <c r="E400" s="156"/>
      <c r="F400" s="149"/>
      <c r="G400" s="14" t="s">
        <v>370</v>
      </c>
      <c r="H400" s="14"/>
      <c r="I400" s="14"/>
      <c r="J400" s="14"/>
      <c r="K400" s="14" t="s">
        <v>254</v>
      </c>
      <c r="L400" s="14">
        <v>3</v>
      </c>
      <c r="M400" s="14"/>
      <c r="N400" s="14">
        <v>1</v>
      </c>
      <c r="O400" s="144"/>
      <c r="P400" s="14"/>
      <c r="Q400" s="14"/>
      <c r="R400" s="14"/>
      <c r="S400" s="145"/>
      <c r="T400" s="145"/>
      <c r="U400" s="145"/>
      <c r="V400" s="145"/>
      <c r="W400" s="145"/>
      <c r="X400" s="145"/>
      <c r="Y400" s="145"/>
      <c r="Z400" s="145"/>
      <c r="AA400" s="145"/>
      <c r="AB400" s="145"/>
      <c r="AC400" s="145"/>
      <c r="AD400" s="153"/>
      <c r="AE400" s="145"/>
      <c r="AF400" s="145"/>
      <c r="AG400" s="144"/>
      <c r="AH400" s="144"/>
      <c r="AI400" s="144"/>
      <c r="AJ400" s="158"/>
      <c r="AK400" s="144"/>
      <c r="AL400" s="140"/>
      <c r="AM400" s="23" t="str">
        <f t="shared" si="60"/>
        <v>Ekonomska škola Mije Mirkovića Rijeka</v>
      </c>
      <c r="AN400" s="23" t="str">
        <f t="shared" si="61"/>
        <v>Primorsko-goranska</v>
      </c>
      <c r="AO400" s="23" t="str">
        <f t="shared" si="62"/>
        <v>Rijeka</v>
      </c>
      <c r="AP400" s="23" t="str">
        <f t="shared" si="63"/>
        <v>državna</v>
      </c>
      <c r="AQ400" s="23" t="str">
        <f t="shared" si="64"/>
        <v>strukovna</v>
      </c>
      <c r="AR400" s="1" t="str">
        <f t="shared" si="65"/>
        <v>08-071-505</v>
      </c>
      <c r="AT400" s="51" t="str">
        <f t="shared" si="66"/>
        <v>Ekonomska škola Mije Mirkovića Rijeka</v>
      </c>
      <c r="AU400" s="51" t="str">
        <f t="shared" si="67"/>
        <v>Primorsko-goranska</v>
      </c>
      <c r="AV400" s="51" t="str">
        <f t="shared" si="68"/>
        <v>Rijeka</v>
      </c>
      <c r="AW400" s="51" t="str">
        <f t="shared" si="69"/>
        <v>državna</v>
      </c>
      <c r="AX400" s="51" t="str">
        <f t="shared" si="70"/>
        <v>strukovna</v>
      </c>
      <c r="AY400" s="51" t="str">
        <f t="shared" si="71"/>
        <v>08-071-505</v>
      </c>
    </row>
    <row r="401" spans="1:77" s="3" customFormat="1" ht="27" x14ac:dyDescent="0.25">
      <c r="A401" s="153"/>
      <c r="B401" s="153"/>
      <c r="C401" s="151"/>
      <c r="D401" s="151"/>
      <c r="E401" s="156"/>
      <c r="F401" s="149"/>
      <c r="G401" s="14" t="s">
        <v>370</v>
      </c>
      <c r="H401" s="14"/>
      <c r="I401" s="14"/>
      <c r="J401" s="14"/>
      <c r="K401" s="14" t="s">
        <v>255</v>
      </c>
      <c r="L401" s="14">
        <v>3</v>
      </c>
      <c r="M401" s="14"/>
      <c r="N401" s="14">
        <v>3</v>
      </c>
      <c r="O401" s="144"/>
      <c r="P401" s="14"/>
      <c r="Q401" s="14"/>
      <c r="R401" s="14"/>
      <c r="S401" s="145"/>
      <c r="T401" s="145"/>
      <c r="U401" s="145"/>
      <c r="V401" s="145"/>
      <c r="W401" s="145"/>
      <c r="X401" s="145"/>
      <c r="Y401" s="145"/>
      <c r="Z401" s="145"/>
      <c r="AA401" s="145"/>
      <c r="AB401" s="145"/>
      <c r="AC401" s="145"/>
      <c r="AD401" s="153"/>
      <c r="AE401" s="145"/>
      <c r="AF401" s="145"/>
      <c r="AG401" s="144"/>
      <c r="AH401" s="144"/>
      <c r="AI401" s="144"/>
      <c r="AJ401" s="158"/>
      <c r="AK401" s="144"/>
      <c r="AL401" s="140"/>
      <c r="AM401" s="23"/>
      <c r="AN401" s="23"/>
      <c r="AO401" s="23"/>
      <c r="AP401" s="23"/>
      <c r="AQ401" s="23"/>
      <c r="AR401" s="1"/>
      <c r="AT401" s="51"/>
      <c r="AU401" s="51"/>
      <c r="AV401" s="51"/>
      <c r="AW401" s="51"/>
      <c r="AX401" s="51"/>
      <c r="AY401" s="51"/>
    </row>
    <row r="402" spans="1:77" s="3" customFormat="1" ht="27" x14ac:dyDescent="0.25">
      <c r="A402" s="153"/>
      <c r="B402" s="153"/>
      <c r="C402" s="151"/>
      <c r="D402" s="151"/>
      <c r="E402" s="156"/>
      <c r="F402" s="149"/>
      <c r="G402" s="14" t="s">
        <v>370</v>
      </c>
      <c r="H402" s="14"/>
      <c r="I402" s="14"/>
      <c r="J402" s="14"/>
      <c r="K402" s="14" t="s">
        <v>256</v>
      </c>
      <c r="L402" s="14">
        <v>6</v>
      </c>
      <c r="M402" s="14"/>
      <c r="N402" s="14">
        <v>2</v>
      </c>
      <c r="O402" s="144"/>
      <c r="P402" s="14"/>
      <c r="Q402" s="14"/>
      <c r="R402" s="14"/>
      <c r="S402" s="145"/>
      <c r="T402" s="145"/>
      <c r="U402" s="145"/>
      <c r="V402" s="145"/>
      <c r="W402" s="145"/>
      <c r="X402" s="145"/>
      <c r="Y402" s="145"/>
      <c r="Z402" s="145"/>
      <c r="AA402" s="145"/>
      <c r="AB402" s="145"/>
      <c r="AC402" s="145"/>
      <c r="AD402" s="153"/>
      <c r="AE402" s="145"/>
      <c r="AF402" s="145"/>
      <c r="AG402" s="144"/>
      <c r="AH402" s="144"/>
      <c r="AI402" s="144"/>
      <c r="AJ402" s="158"/>
      <c r="AK402" s="144"/>
      <c r="AL402" s="140"/>
      <c r="AM402" s="23"/>
      <c r="AN402" s="23"/>
      <c r="AO402" s="23"/>
      <c r="AP402" s="23"/>
      <c r="AQ402" s="23"/>
      <c r="AR402" s="1"/>
      <c r="AT402" s="51"/>
      <c r="AU402" s="51"/>
      <c r="AV402" s="51"/>
      <c r="AW402" s="51"/>
      <c r="AX402" s="51"/>
      <c r="AY402" s="51"/>
    </row>
    <row r="403" spans="1:77" s="3" customFormat="1" ht="27" x14ac:dyDescent="0.25">
      <c r="A403" s="153"/>
      <c r="B403" s="153"/>
      <c r="C403" s="151"/>
      <c r="D403" s="151"/>
      <c r="E403" s="156"/>
      <c r="F403" s="149"/>
      <c r="G403" s="14" t="s">
        <v>367</v>
      </c>
      <c r="H403" s="14"/>
      <c r="I403" s="14"/>
      <c r="J403" s="14"/>
      <c r="K403" s="14" t="s">
        <v>255</v>
      </c>
      <c r="L403" s="14">
        <v>3</v>
      </c>
      <c r="M403" s="14"/>
      <c r="N403" s="14">
        <v>2</v>
      </c>
      <c r="O403" s="144"/>
      <c r="P403" s="14"/>
      <c r="Q403" s="14"/>
      <c r="R403" s="14"/>
      <c r="S403" s="145"/>
      <c r="T403" s="145"/>
      <c r="U403" s="145"/>
      <c r="V403" s="145"/>
      <c r="W403" s="145"/>
      <c r="X403" s="145"/>
      <c r="Y403" s="145"/>
      <c r="Z403" s="145"/>
      <c r="AA403" s="145"/>
      <c r="AB403" s="145"/>
      <c r="AC403" s="145"/>
      <c r="AD403" s="153"/>
      <c r="AE403" s="145"/>
      <c r="AF403" s="145"/>
      <c r="AG403" s="144"/>
      <c r="AH403" s="144"/>
      <c r="AI403" s="144"/>
      <c r="AJ403" s="158"/>
      <c r="AK403" s="144"/>
      <c r="AL403" s="140"/>
      <c r="AM403" s="23" t="str">
        <f t="shared" si="60"/>
        <v>Ekonomska škola Mije Mirkovića Rijeka</v>
      </c>
      <c r="AN403" s="23" t="str">
        <f t="shared" si="61"/>
        <v>Primorsko-goranska</v>
      </c>
      <c r="AO403" s="23" t="str">
        <f t="shared" si="62"/>
        <v>Rijeka</v>
      </c>
      <c r="AP403" s="23" t="str">
        <f t="shared" si="63"/>
        <v>državna</v>
      </c>
      <c r="AQ403" s="23" t="str">
        <f t="shared" si="64"/>
        <v>strukovna</v>
      </c>
      <c r="AR403" s="1" t="str">
        <f t="shared" si="65"/>
        <v>08-071-505</v>
      </c>
      <c r="AT403" s="51" t="str">
        <f t="shared" si="66"/>
        <v>Ekonomska škola Mije Mirkovića Rijeka</v>
      </c>
      <c r="AU403" s="51" t="str">
        <f t="shared" si="67"/>
        <v>Primorsko-goranska</v>
      </c>
      <c r="AV403" s="51" t="str">
        <f t="shared" si="68"/>
        <v>Rijeka</v>
      </c>
      <c r="AW403" s="51" t="str">
        <f t="shared" si="69"/>
        <v>državna</v>
      </c>
      <c r="AX403" s="51" t="str">
        <f t="shared" si="70"/>
        <v>strukovna</v>
      </c>
      <c r="AY403" s="51" t="str">
        <f t="shared" si="71"/>
        <v>08-071-505</v>
      </c>
    </row>
    <row r="404" spans="1:77" s="3" customFormat="1" ht="13.5" x14ac:dyDescent="0.25">
      <c r="A404" s="152" t="s">
        <v>298</v>
      </c>
      <c r="B404" s="152" t="s">
        <v>317</v>
      </c>
      <c r="C404" s="151" t="s">
        <v>16</v>
      </c>
      <c r="D404" s="151">
        <v>1</v>
      </c>
      <c r="E404" s="156">
        <v>21</v>
      </c>
      <c r="F404" s="148" t="s">
        <v>147</v>
      </c>
      <c r="G404" s="14" t="s">
        <v>397</v>
      </c>
      <c r="H404" s="14"/>
      <c r="I404" s="14"/>
      <c r="J404" s="14"/>
      <c r="K404" s="14" t="s">
        <v>232</v>
      </c>
      <c r="L404" s="14">
        <v>25</v>
      </c>
      <c r="M404" s="14">
        <v>23</v>
      </c>
      <c r="N404" s="14">
        <v>3</v>
      </c>
      <c r="O404" s="144">
        <f>SUM(N404:N414)</f>
        <v>19</v>
      </c>
      <c r="P404" s="14"/>
      <c r="Q404" s="14"/>
      <c r="R404" s="14"/>
      <c r="S404" s="145"/>
      <c r="T404" s="145"/>
      <c r="U404" s="145"/>
      <c r="V404" s="145"/>
      <c r="W404" s="145"/>
      <c r="X404" s="145"/>
      <c r="Y404" s="145"/>
      <c r="Z404" s="145"/>
      <c r="AA404" s="145"/>
      <c r="AB404" s="145"/>
      <c r="AC404" s="145"/>
      <c r="AD404" s="152"/>
      <c r="AE404" s="145"/>
      <c r="AF404" s="145"/>
      <c r="AG404" s="144">
        <f>SUM(P404:AF414)</f>
        <v>2</v>
      </c>
      <c r="AH404" s="144">
        <f>SUM(AG404,O404)</f>
        <v>21</v>
      </c>
      <c r="AI404" s="144">
        <f>SUM(AH404-E404)</f>
        <v>0</v>
      </c>
      <c r="AJ404" s="157">
        <v>19</v>
      </c>
      <c r="AK404" s="144">
        <f>SUM(AH404,AJ404)-AI404</f>
        <v>40</v>
      </c>
      <c r="AL404" s="140"/>
      <c r="AM404" s="23" t="str">
        <f t="shared" si="60"/>
        <v>Ekonomska škola Mije Mirkovića Rijeka</v>
      </c>
      <c r="AN404" s="23" t="str">
        <f t="shared" si="61"/>
        <v>Primorsko-goranska</v>
      </c>
      <c r="AO404" s="23" t="str">
        <f t="shared" si="62"/>
        <v>Rijeka</v>
      </c>
      <c r="AP404" s="23" t="str">
        <f t="shared" si="63"/>
        <v>državna</v>
      </c>
      <c r="AQ404" s="23" t="str">
        <f t="shared" si="64"/>
        <v>strukovna</v>
      </c>
      <c r="AR404" s="1" t="str">
        <f t="shared" si="65"/>
        <v>08-071-505</v>
      </c>
      <c r="AT404" s="51" t="str">
        <f t="shared" si="66"/>
        <v>Ekonomska škola Mije Mirkovića Rijeka</v>
      </c>
      <c r="AU404" s="51" t="str">
        <f t="shared" si="67"/>
        <v>Primorsko-goranska</v>
      </c>
      <c r="AV404" s="51" t="str">
        <f t="shared" si="68"/>
        <v>Rijeka</v>
      </c>
      <c r="AW404" s="51" t="str">
        <f t="shared" si="69"/>
        <v>državna</v>
      </c>
      <c r="AX404" s="51" t="str">
        <f t="shared" si="70"/>
        <v>strukovna</v>
      </c>
      <c r="AY404" s="51" t="str">
        <f t="shared" si="71"/>
        <v>08-071-505</v>
      </c>
      <c r="BY404" s="7"/>
    </row>
    <row r="405" spans="1:77" s="3" customFormat="1" ht="13.5" x14ac:dyDescent="0.25">
      <c r="A405" s="153"/>
      <c r="B405" s="153"/>
      <c r="C405" s="151"/>
      <c r="D405" s="151"/>
      <c r="E405" s="156"/>
      <c r="F405" s="149"/>
      <c r="G405" s="14" t="s">
        <v>397</v>
      </c>
      <c r="H405" s="14"/>
      <c r="I405" s="14"/>
      <c r="J405" s="14"/>
      <c r="K405" s="14" t="s">
        <v>254</v>
      </c>
      <c r="L405" s="14">
        <v>3</v>
      </c>
      <c r="M405" s="14">
        <v>3</v>
      </c>
      <c r="N405" s="14">
        <v>2</v>
      </c>
      <c r="O405" s="144"/>
      <c r="P405" s="14"/>
      <c r="Q405" s="14"/>
      <c r="R405" s="14"/>
      <c r="S405" s="145"/>
      <c r="T405" s="145"/>
      <c r="U405" s="145"/>
      <c r="V405" s="145"/>
      <c r="W405" s="145"/>
      <c r="X405" s="145"/>
      <c r="Y405" s="145"/>
      <c r="Z405" s="145"/>
      <c r="AA405" s="145"/>
      <c r="AB405" s="145"/>
      <c r="AC405" s="145"/>
      <c r="AD405" s="153"/>
      <c r="AE405" s="145"/>
      <c r="AF405" s="145"/>
      <c r="AG405" s="144"/>
      <c r="AH405" s="144"/>
      <c r="AI405" s="144"/>
      <c r="AJ405" s="158"/>
      <c r="AK405" s="144"/>
      <c r="AL405" s="140"/>
      <c r="AM405" s="23" t="str">
        <f t="shared" si="60"/>
        <v>Ekonomska škola Mije Mirkovića Rijeka</v>
      </c>
      <c r="AN405" s="23" t="str">
        <f t="shared" si="61"/>
        <v>Primorsko-goranska</v>
      </c>
      <c r="AO405" s="23" t="str">
        <f t="shared" si="62"/>
        <v>Rijeka</v>
      </c>
      <c r="AP405" s="23" t="str">
        <f t="shared" si="63"/>
        <v>državna</v>
      </c>
      <c r="AQ405" s="23" t="str">
        <f t="shared" si="64"/>
        <v>strukovna</v>
      </c>
      <c r="AR405" s="1" t="str">
        <f t="shared" si="65"/>
        <v>08-071-505</v>
      </c>
      <c r="AT405" s="51" t="str">
        <f t="shared" si="66"/>
        <v>Ekonomska škola Mije Mirkovića Rijeka</v>
      </c>
      <c r="AU405" s="51" t="str">
        <f t="shared" si="67"/>
        <v>Primorsko-goranska</v>
      </c>
      <c r="AV405" s="51" t="str">
        <f t="shared" si="68"/>
        <v>Rijeka</v>
      </c>
      <c r="AW405" s="51" t="str">
        <f t="shared" si="69"/>
        <v>državna</v>
      </c>
      <c r="AX405" s="51" t="str">
        <f t="shared" si="70"/>
        <v>strukovna</v>
      </c>
      <c r="AY405" s="51" t="str">
        <f t="shared" si="71"/>
        <v>08-071-505</v>
      </c>
    </row>
    <row r="406" spans="1:77" s="3" customFormat="1" ht="13.5" x14ac:dyDescent="0.25">
      <c r="A406" s="153"/>
      <c r="B406" s="153"/>
      <c r="C406" s="151"/>
      <c r="D406" s="151"/>
      <c r="E406" s="156"/>
      <c r="F406" s="149"/>
      <c r="G406" s="14" t="s">
        <v>397</v>
      </c>
      <c r="H406" s="14"/>
      <c r="I406" s="14"/>
      <c r="J406" s="14"/>
      <c r="K406" s="14" t="s">
        <v>233</v>
      </c>
      <c r="L406" s="14">
        <v>26</v>
      </c>
      <c r="M406" s="14">
        <v>25</v>
      </c>
      <c r="N406" s="14">
        <v>3</v>
      </c>
      <c r="O406" s="144"/>
      <c r="P406" s="14"/>
      <c r="Q406" s="14"/>
      <c r="R406" s="14"/>
      <c r="S406" s="145"/>
      <c r="T406" s="145"/>
      <c r="U406" s="145"/>
      <c r="V406" s="145"/>
      <c r="W406" s="145"/>
      <c r="X406" s="145"/>
      <c r="Y406" s="145"/>
      <c r="Z406" s="145"/>
      <c r="AA406" s="145"/>
      <c r="AB406" s="145"/>
      <c r="AC406" s="145"/>
      <c r="AD406" s="153"/>
      <c r="AE406" s="145"/>
      <c r="AF406" s="145"/>
      <c r="AG406" s="144"/>
      <c r="AH406" s="144"/>
      <c r="AI406" s="144"/>
      <c r="AJ406" s="158"/>
      <c r="AK406" s="144"/>
      <c r="AL406" s="140"/>
      <c r="AM406" s="23" t="str">
        <f t="shared" si="60"/>
        <v>Ekonomska škola Mije Mirkovića Rijeka</v>
      </c>
      <c r="AN406" s="23" t="str">
        <f t="shared" si="61"/>
        <v>Primorsko-goranska</v>
      </c>
      <c r="AO406" s="23" t="str">
        <f t="shared" si="62"/>
        <v>Rijeka</v>
      </c>
      <c r="AP406" s="23" t="str">
        <f t="shared" si="63"/>
        <v>državna</v>
      </c>
      <c r="AQ406" s="23" t="str">
        <f t="shared" si="64"/>
        <v>strukovna</v>
      </c>
      <c r="AR406" s="1" t="str">
        <f t="shared" si="65"/>
        <v>08-071-505</v>
      </c>
      <c r="AT406" s="51" t="str">
        <f t="shared" si="66"/>
        <v>Ekonomska škola Mije Mirkovića Rijeka</v>
      </c>
      <c r="AU406" s="51" t="str">
        <f t="shared" si="67"/>
        <v>Primorsko-goranska</v>
      </c>
      <c r="AV406" s="51" t="str">
        <f t="shared" si="68"/>
        <v>Rijeka</v>
      </c>
      <c r="AW406" s="51" t="str">
        <f t="shared" si="69"/>
        <v>državna</v>
      </c>
      <c r="AX406" s="51" t="str">
        <f t="shared" si="70"/>
        <v>strukovna</v>
      </c>
      <c r="AY406" s="51" t="str">
        <f t="shared" si="71"/>
        <v>08-071-505</v>
      </c>
    </row>
    <row r="407" spans="1:77" s="3" customFormat="1" ht="13.5" x14ac:dyDescent="0.25">
      <c r="A407" s="153"/>
      <c r="B407" s="153"/>
      <c r="C407" s="151"/>
      <c r="D407" s="151"/>
      <c r="E407" s="156"/>
      <c r="F407" s="149"/>
      <c r="G407" s="14" t="s">
        <v>397</v>
      </c>
      <c r="H407" s="14"/>
      <c r="I407" s="14"/>
      <c r="J407" s="14"/>
      <c r="K407" s="14" t="s">
        <v>246</v>
      </c>
      <c r="L407" s="14">
        <v>2</v>
      </c>
      <c r="M407" s="14">
        <v>2</v>
      </c>
      <c r="N407" s="14">
        <v>1</v>
      </c>
      <c r="O407" s="144"/>
      <c r="P407" s="14"/>
      <c r="Q407" s="14"/>
      <c r="R407" s="14"/>
      <c r="S407" s="145"/>
      <c r="T407" s="145"/>
      <c r="U407" s="145"/>
      <c r="V407" s="145"/>
      <c r="W407" s="145"/>
      <c r="X407" s="145"/>
      <c r="Y407" s="145"/>
      <c r="Z407" s="145"/>
      <c r="AA407" s="145"/>
      <c r="AB407" s="145"/>
      <c r="AC407" s="145"/>
      <c r="AD407" s="153"/>
      <c r="AE407" s="145"/>
      <c r="AF407" s="145"/>
      <c r="AG407" s="144"/>
      <c r="AH407" s="144"/>
      <c r="AI407" s="144"/>
      <c r="AJ407" s="158"/>
      <c r="AK407" s="144"/>
      <c r="AL407" s="140"/>
      <c r="AM407" s="23" t="str">
        <f t="shared" si="60"/>
        <v>Ekonomska škola Mije Mirkovića Rijeka</v>
      </c>
      <c r="AN407" s="23" t="str">
        <f t="shared" si="61"/>
        <v>Primorsko-goranska</v>
      </c>
      <c r="AO407" s="23" t="str">
        <f t="shared" si="62"/>
        <v>Rijeka</v>
      </c>
      <c r="AP407" s="23" t="str">
        <f t="shared" si="63"/>
        <v>državna</v>
      </c>
      <c r="AQ407" s="23" t="str">
        <f t="shared" si="64"/>
        <v>strukovna</v>
      </c>
      <c r="AR407" s="1" t="str">
        <f t="shared" si="65"/>
        <v>08-071-505</v>
      </c>
      <c r="AT407" s="51" t="str">
        <f t="shared" si="66"/>
        <v>Ekonomska škola Mije Mirkovića Rijeka</v>
      </c>
      <c r="AU407" s="51" t="str">
        <f t="shared" si="67"/>
        <v>Primorsko-goranska</v>
      </c>
      <c r="AV407" s="51" t="str">
        <f t="shared" si="68"/>
        <v>Rijeka</v>
      </c>
      <c r="AW407" s="51" t="str">
        <f t="shared" si="69"/>
        <v>državna</v>
      </c>
      <c r="AX407" s="51" t="str">
        <f t="shared" si="70"/>
        <v>strukovna</v>
      </c>
      <c r="AY407" s="51" t="str">
        <f t="shared" si="71"/>
        <v>08-071-505</v>
      </c>
    </row>
    <row r="408" spans="1:77" s="3" customFormat="1" ht="27" x14ac:dyDescent="0.25">
      <c r="A408" s="153"/>
      <c r="B408" s="153"/>
      <c r="C408" s="151"/>
      <c r="D408" s="151"/>
      <c r="E408" s="156"/>
      <c r="F408" s="149"/>
      <c r="G408" s="14" t="s">
        <v>397</v>
      </c>
      <c r="H408" s="14"/>
      <c r="I408" s="14"/>
      <c r="J408" s="14"/>
      <c r="K408" s="14" t="s">
        <v>424</v>
      </c>
      <c r="L408" s="14">
        <v>25</v>
      </c>
      <c r="M408" s="14">
        <v>25</v>
      </c>
      <c r="N408" s="14">
        <v>2</v>
      </c>
      <c r="O408" s="144"/>
      <c r="P408" s="14"/>
      <c r="Q408" s="14"/>
      <c r="R408" s="14"/>
      <c r="S408" s="145"/>
      <c r="T408" s="145"/>
      <c r="U408" s="145"/>
      <c r="V408" s="145"/>
      <c r="W408" s="145"/>
      <c r="X408" s="145"/>
      <c r="Y408" s="145"/>
      <c r="Z408" s="145"/>
      <c r="AA408" s="145"/>
      <c r="AB408" s="145"/>
      <c r="AC408" s="145"/>
      <c r="AD408" s="153"/>
      <c r="AE408" s="145"/>
      <c r="AF408" s="145"/>
      <c r="AG408" s="144"/>
      <c r="AH408" s="144"/>
      <c r="AI408" s="144"/>
      <c r="AJ408" s="158"/>
      <c r="AK408" s="144"/>
      <c r="AL408" s="140"/>
      <c r="AM408" s="23" t="str">
        <f t="shared" si="60"/>
        <v>Ekonomska škola Mije Mirkovića Rijeka</v>
      </c>
      <c r="AN408" s="23" t="str">
        <f t="shared" si="61"/>
        <v>Primorsko-goranska</v>
      </c>
      <c r="AO408" s="23" t="str">
        <f t="shared" si="62"/>
        <v>Rijeka</v>
      </c>
      <c r="AP408" s="23" t="str">
        <f t="shared" si="63"/>
        <v>državna</v>
      </c>
      <c r="AQ408" s="23" t="str">
        <f t="shared" si="64"/>
        <v>strukovna</v>
      </c>
      <c r="AR408" s="1" t="str">
        <f t="shared" si="65"/>
        <v>08-071-505</v>
      </c>
      <c r="AT408" s="51" t="str">
        <f t="shared" si="66"/>
        <v>Ekonomska škola Mije Mirkovića Rijeka</v>
      </c>
      <c r="AU408" s="51" t="str">
        <f t="shared" si="67"/>
        <v>Primorsko-goranska</v>
      </c>
      <c r="AV408" s="51" t="str">
        <f t="shared" si="68"/>
        <v>Rijeka</v>
      </c>
      <c r="AW408" s="51" t="str">
        <f t="shared" si="69"/>
        <v>državna</v>
      </c>
      <c r="AX408" s="51" t="str">
        <f t="shared" si="70"/>
        <v>strukovna</v>
      </c>
      <c r="AY408" s="51" t="str">
        <f t="shared" si="71"/>
        <v>08-071-505</v>
      </c>
    </row>
    <row r="409" spans="1:77" s="3" customFormat="1" ht="13.5" x14ac:dyDescent="0.25">
      <c r="A409" s="153"/>
      <c r="B409" s="153"/>
      <c r="C409" s="151"/>
      <c r="D409" s="151"/>
      <c r="E409" s="156"/>
      <c r="F409" s="149"/>
      <c r="G409" s="14" t="s">
        <v>397</v>
      </c>
      <c r="H409" s="14"/>
      <c r="I409" s="14"/>
      <c r="J409" s="14"/>
      <c r="K409" s="14" t="s">
        <v>238</v>
      </c>
      <c r="L409" s="14">
        <v>23</v>
      </c>
      <c r="M409" s="14">
        <v>23</v>
      </c>
      <c r="N409" s="14">
        <v>1</v>
      </c>
      <c r="O409" s="144"/>
      <c r="P409" s="14"/>
      <c r="Q409" s="14"/>
      <c r="R409" s="14"/>
      <c r="S409" s="145"/>
      <c r="T409" s="145"/>
      <c r="U409" s="145"/>
      <c r="V409" s="145"/>
      <c r="W409" s="145"/>
      <c r="X409" s="145"/>
      <c r="Y409" s="145"/>
      <c r="Z409" s="145"/>
      <c r="AA409" s="145"/>
      <c r="AB409" s="145"/>
      <c r="AC409" s="145"/>
      <c r="AD409" s="153"/>
      <c r="AE409" s="145"/>
      <c r="AF409" s="145"/>
      <c r="AG409" s="144"/>
      <c r="AH409" s="144"/>
      <c r="AI409" s="144"/>
      <c r="AJ409" s="158"/>
      <c r="AK409" s="144"/>
      <c r="AL409" s="140"/>
      <c r="AM409" s="23" t="str">
        <f t="shared" si="60"/>
        <v>Ekonomska škola Mije Mirkovića Rijeka</v>
      </c>
      <c r="AN409" s="23" t="str">
        <f t="shared" si="61"/>
        <v>Primorsko-goranska</v>
      </c>
      <c r="AO409" s="23" t="str">
        <f t="shared" si="62"/>
        <v>Rijeka</v>
      </c>
      <c r="AP409" s="23" t="str">
        <f t="shared" si="63"/>
        <v>državna</v>
      </c>
      <c r="AQ409" s="23" t="str">
        <f t="shared" si="64"/>
        <v>strukovna</v>
      </c>
      <c r="AR409" s="1" t="str">
        <f t="shared" si="65"/>
        <v>08-071-505</v>
      </c>
      <c r="AT409" s="51" t="str">
        <f t="shared" si="66"/>
        <v>Ekonomska škola Mije Mirkovića Rijeka</v>
      </c>
      <c r="AU409" s="51" t="str">
        <f t="shared" si="67"/>
        <v>Primorsko-goranska</v>
      </c>
      <c r="AV409" s="51" t="str">
        <f t="shared" si="68"/>
        <v>Rijeka</v>
      </c>
      <c r="AW409" s="51" t="str">
        <f t="shared" si="69"/>
        <v>državna</v>
      </c>
      <c r="AX409" s="51" t="str">
        <f t="shared" si="70"/>
        <v>strukovna</v>
      </c>
      <c r="AY409" s="51" t="str">
        <f t="shared" si="71"/>
        <v>08-071-505</v>
      </c>
    </row>
    <row r="410" spans="1:77" s="3" customFormat="1" ht="13.5" x14ac:dyDescent="0.25">
      <c r="A410" s="153"/>
      <c r="B410" s="153"/>
      <c r="C410" s="151"/>
      <c r="D410" s="151"/>
      <c r="E410" s="156"/>
      <c r="F410" s="149"/>
      <c r="G410" s="14" t="s">
        <v>397</v>
      </c>
      <c r="H410" s="14"/>
      <c r="I410" s="14"/>
      <c r="J410" s="14"/>
      <c r="K410" s="14" t="s">
        <v>240</v>
      </c>
      <c r="L410" s="14">
        <v>28</v>
      </c>
      <c r="M410" s="14">
        <v>27</v>
      </c>
      <c r="N410" s="14">
        <v>3</v>
      </c>
      <c r="O410" s="144"/>
      <c r="P410" s="14"/>
      <c r="Q410" s="14"/>
      <c r="R410" s="14"/>
      <c r="S410" s="145"/>
      <c r="T410" s="145"/>
      <c r="U410" s="145"/>
      <c r="V410" s="145"/>
      <c r="W410" s="145"/>
      <c r="X410" s="145"/>
      <c r="Y410" s="145"/>
      <c r="Z410" s="145"/>
      <c r="AA410" s="145"/>
      <c r="AB410" s="145"/>
      <c r="AC410" s="145"/>
      <c r="AD410" s="153"/>
      <c r="AE410" s="145"/>
      <c r="AF410" s="145"/>
      <c r="AG410" s="144"/>
      <c r="AH410" s="144"/>
      <c r="AI410" s="144"/>
      <c r="AJ410" s="158"/>
      <c r="AK410" s="144"/>
      <c r="AL410" s="140"/>
      <c r="AM410" s="23" t="str">
        <f t="shared" si="60"/>
        <v>Ekonomska škola Mije Mirkovića Rijeka</v>
      </c>
      <c r="AN410" s="23" t="str">
        <f t="shared" si="61"/>
        <v>Primorsko-goranska</v>
      </c>
      <c r="AO410" s="23" t="str">
        <f t="shared" si="62"/>
        <v>Rijeka</v>
      </c>
      <c r="AP410" s="23" t="str">
        <f t="shared" si="63"/>
        <v>državna</v>
      </c>
      <c r="AQ410" s="23" t="str">
        <f t="shared" si="64"/>
        <v>strukovna</v>
      </c>
      <c r="AR410" s="1" t="str">
        <f t="shared" si="65"/>
        <v>08-071-505</v>
      </c>
      <c r="AT410" s="51" t="str">
        <f t="shared" si="66"/>
        <v>Ekonomska škola Mije Mirkovića Rijeka</v>
      </c>
      <c r="AU410" s="51" t="str">
        <f t="shared" si="67"/>
        <v>Primorsko-goranska</v>
      </c>
      <c r="AV410" s="51" t="str">
        <f t="shared" si="68"/>
        <v>Rijeka</v>
      </c>
      <c r="AW410" s="51" t="str">
        <f t="shared" si="69"/>
        <v>državna</v>
      </c>
      <c r="AX410" s="51" t="str">
        <f t="shared" si="70"/>
        <v>strukovna</v>
      </c>
      <c r="AY410" s="51" t="str">
        <f t="shared" si="71"/>
        <v>08-071-505</v>
      </c>
    </row>
    <row r="411" spans="1:77" s="3" customFormat="1" ht="13.5" x14ac:dyDescent="0.25">
      <c r="A411" s="153"/>
      <c r="B411" s="153"/>
      <c r="C411" s="151"/>
      <c r="D411" s="151"/>
      <c r="E411" s="156"/>
      <c r="F411" s="149"/>
      <c r="G411" s="14" t="s">
        <v>397</v>
      </c>
      <c r="H411" s="14"/>
      <c r="I411" s="14"/>
      <c r="J411" s="14"/>
      <c r="K411" s="14" t="s">
        <v>247</v>
      </c>
      <c r="L411" s="14">
        <v>4</v>
      </c>
      <c r="M411" s="14">
        <v>3</v>
      </c>
      <c r="N411" s="14">
        <v>1</v>
      </c>
      <c r="O411" s="144"/>
      <c r="P411" s="14"/>
      <c r="Q411" s="14"/>
      <c r="R411" s="14"/>
      <c r="S411" s="145"/>
      <c r="T411" s="145"/>
      <c r="U411" s="145"/>
      <c r="V411" s="145"/>
      <c r="W411" s="145"/>
      <c r="X411" s="145"/>
      <c r="Y411" s="145"/>
      <c r="Z411" s="145"/>
      <c r="AA411" s="145"/>
      <c r="AB411" s="145"/>
      <c r="AC411" s="145"/>
      <c r="AD411" s="153"/>
      <c r="AE411" s="145"/>
      <c r="AF411" s="145"/>
      <c r="AG411" s="144"/>
      <c r="AH411" s="144"/>
      <c r="AI411" s="144"/>
      <c r="AJ411" s="158"/>
      <c r="AK411" s="144"/>
      <c r="AL411" s="140"/>
      <c r="AM411" s="23"/>
      <c r="AN411" s="23"/>
      <c r="AO411" s="23"/>
      <c r="AP411" s="23"/>
      <c r="AQ411" s="23"/>
      <c r="AR411" s="1"/>
      <c r="AT411" s="51"/>
      <c r="AU411" s="51"/>
      <c r="AV411" s="51"/>
      <c r="AW411" s="51"/>
      <c r="AX411" s="51"/>
      <c r="AY411" s="51"/>
    </row>
    <row r="412" spans="1:77" s="3" customFormat="1" ht="27" x14ac:dyDescent="0.25">
      <c r="A412" s="153"/>
      <c r="B412" s="153"/>
      <c r="C412" s="151"/>
      <c r="D412" s="151"/>
      <c r="E412" s="156"/>
      <c r="F412" s="149"/>
      <c r="G412" s="14" t="s">
        <v>397</v>
      </c>
      <c r="H412" s="14"/>
      <c r="I412" s="14"/>
      <c r="J412" s="14"/>
      <c r="K412" s="14" t="s">
        <v>447</v>
      </c>
      <c r="L412" s="14">
        <v>30</v>
      </c>
      <c r="M412" s="14">
        <v>30</v>
      </c>
      <c r="N412" s="14">
        <v>2</v>
      </c>
      <c r="O412" s="144"/>
      <c r="P412" s="14"/>
      <c r="Q412" s="14"/>
      <c r="R412" s="14"/>
      <c r="S412" s="145"/>
      <c r="T412" s="145"/>
      <c r="U412" s="145"/>
      <c r="V412" s="145"/>
      <c r="W412" s="145"/>
      <c r="X412" s="145"/>
      <c r="Y412" s="145"/>
      <c r="Z412" s="145"/>
      <c r="AA412" s="145"/>
      <c r="AB412" s="145"/>
      <c r="AC412" s="145"/>
      <c r="AD412" s="153"/>
      <c r="AE412" s="145"/>
      <c r="AF412" s="145"/>
      <c r="AG412" s="144"/>
      <c r="AH412" s="144"/>
      <c r="AI412" s="144"/>
      <c r="AJ412" s="158"/>
      <c r="AK412" s="144"/>
      <c r="AL412" s="140"/>
      <c r="AM412" s="23"/>
      <c r="AN412" s="23"/>
      <c r="AO412" s="23"/>
      <c r="AP412" s="23"/>
      <c r="AQ412" s="23"/>
      <c r="AR412" s="1"/>
      <c r="AT412" s="51"/>
      <c r="AU412" s="51"/>
      <c r="AV412" s="51"/>
      <c r="AW412" s="51"/>
      <c r="AX412" s="51"/>
      <c r="AY412" s="51"/>
    </row>
    <row r="413" spans="1:77" s="3" customFormat="1" ht="13.5" x14ac:dyDescent="0.25">
      <c r="A413" s="153"/>
      <c r="B413" s="153"/>
      <c r="C413" s="151"/>
      <c r="D413" s="151"/>
      <c r="E413" s="156"/>
      <c r="F413" s="149"/>
      <c r="G413" s="14" t="s">
        <v>397</v>
      </c>
      <c r="H413" s="14"/>
      <c r="I413" s="14"/>
      <c r="J413" s="14"/>
      <c r="K413" s="14" t="s">
        <v>234</v>
      </c>
      <c r="L413" s="14">
        <v>27</v>
      </c>
      <c r="M413" s="14">
        <v>27</v>
      </c>
      <c r="N413" s="14">
        <v>1</v>
      </c>
      <c r="O413" s="144"/>
      <c r="P413" s="14"/>
      <c r="Q413" s="14"/>
      <c r="R413" s="14"/>
      <c r="S413" s="145"/>
      <c r="T413" s="145"/>
      <c r="U413" s="145"/>
      <c r="V413" s="145"/>
      <c r="W413" s="145"/>
      <c r="X413" s="145"/>
      <c r="Y413" s="145"/>
      <c r="Z413" s="145"/>
      <c r="AA413" s="145"/>
      <c r="AB413" s="145"/>
      <c r="AC413" s="145"/>
      <c r="AD413" s="153"/>
      <c r="AE413" s="145"/>
      <c r="AF413" s="145"/>
      <c r="AG413" s="144"/>
      <c r="AH413" s="144"/>
      <c r="AI413" s="144"/>
      <c r="AJ413" s="158"/>
      <c r="AK413" s="144"/>
      <c r="AL413" s="140"/>
      <c r="AM413" s="23"/>
      <c r="AN413" s="23"/>
      <c r="AO413" s="23"/>
      <c r="AP413" s="23"/>
      <c r="AQ413" s="23"/>
      <c r="AR413" s="1"/>
      <c r="AT413" s="51"/>
      <c r="AU413" s="51"/>
      <c r="AV413" s="51"/>
      <c r="AW413" s="51"/>
      <c r="AX413" s="51"/>
      <c r="AY413" s="51"/>
    </row>
    <row r="414" spans="1:77" s="3" customFormat="1" ht="13.5" x14ac:dyDescent="0.25">
      <c r="A414" s="153"/>
      <c r="B414" s="153"/>
      <c r="C414" s="151"/>
      <c r="D414" s="151"/>
      <c r="E414" s="156"/>
      <c r="F414" s="149"/>
      <c r="G414" s="14" t="s">
        <v>402</v>
      </c>
      <c r="H414" s="14"/>
      <c r="I414" s="14"/>
      <c r="J414" s="14"/>
      <c r="K414" s="14" t="s">
        <v>247</v>
      </c>
      <c r="L414" s="14"/>
      <c r="M414" s="14"/>
      <c r="N414" s="14"/>
      <c r="O414" s="144"/>
      <c r="P414" s="14"/>
      <c r="Q414" s="14"/>
      <c r="R414" s="14">
        <v>2</v>
      </c>
      <c r="S414" s="145"/>
      <c r="T414" s="145"/>
      <c r="U414" s="145"/>
      <c r="V414" s="145"/>
      <c r="W414" s="145"/>
      <c r="X414" s="145"/>
      <c r="Y414" s="145"/>
      <c r="Z414" s="145"/>
      <c r="AA414" s="145"/>
      <c r="AB414" s="145"/>
      <c r="AC414" s="145"/>
      <c r="AD414" s="153"/>
      <c r="AE414" s="145"/>
      <c r="AF414" s="145"/>
      <c r="AG414" s="144"/>
      <c r="AH414" s="144"/>
      <c r="AI414" s="144"/>
      <c r="AJ414" s="158"/>
      <c r="AK414" s="144"/>
      <c r="AL414" s="140"/>
      <c r="AM414" s="23"/>
      <c r="AN414" s="23"/>
      <c r="AO414" s="23"/>
      <c r="AP414" s="23"/>
      <c r="AQ414" s="23"/>
      <c r="AR414" s="1"/>
      <c r="AT414" s="51"/>
      <c r="AU414" s="51"/>
      <c r="AV414" s="51"/>
      <c r="AW414" s="51"/>
      <c r="AX414" s="51"/>
      <c r="AY414" s="51"/>
    </row>
    <row r="415" spans="1:77" s="3" customFormat="1" ht="27" x14ac:dyDescent="0.25">
      <c r="A415" s="152" t="s">
        <v>299</v>
      </c>
      <c r="B415" s="152" t="s">
        <v>339</v>
      </c>
      <c r="C415" s="151" t="s">
        <v>16</v>
      </c>
      <c r="D415" s="151">
        <v>1</v>
      </c>
      <c r="E415" s="156">
        <v>22</v>
      </c>
      <c r="F415" s="148" t="s">
        <v>51</v>
      </c>
      <c r="G415" s="14" t="s">
        <v>419</v>
      </c>
      <c r="H415" s="14"/>
      <c r="I415" s="14"/>
      <c r="J415" s="14"/>
      <c r="K415" s="14" t="s">
        <v>461</v>
      </c>
      <c r="L415" s="14">
        <v>27</v>
      </c>
      <c r="M415" s="14"/>
      <c r="N415" s="14">
        <v>2</v>
      </c>
      <c r="O415" s="144">
        <f>SUM(N415:N424)</f>
        <v>20</v>
      </c>
      <c r="P415" s="14"/>
      <c r="Q415" s="14"/>
      <c r="R415" s="14"/>
      <c r="S415" s="145"/>
      <c r="T415" s="145"/>
      <c r="U415" s="145"/>
      <c r="V415" s="145"/>
      <c r="W415" s="145"/>
      <c r="X415" s="145"/>
      <c r="Y415" s="145"/>
      <c r="Z415" s="145"/>
      <c r="AA415" s="145"/>
      <c r="AB415" s="145"/>
      <c r="AC415" s="145">
        <v>2</v>
      </c>
      <c r="AD415" s="152"/>
      <c r="AE415" s="145"/>
      <c r="AF415" s="145"/>
      <c r="AG415" s="144">
        <f>SUM(P415:AF424)</f>
        <v>2</v>
      </c>
      <c r="AH415" s="144">
        <f>SUM(AG415,O415)</f>
        <v>22</v>
      </c>
      <c r="AI415" s="144">
        <f>SUM(AH415-E415)</f>
        <v>0</v>
      </c>
      <c r="AJ415" s="157"/>
      <c r="AK415" s="144">
        <f>SUM(AH415,AJ415)-AI415</f>
        <v>22</v>
      </c>
      <c r="AL415" s="140"/>
      <c r="AM415" s="23" t="str">
        <f t="shared" si="60"/>
        <v>Ekonomska škola Mije Mirkovića Rijeka</v>
      </c>
      <c r="AN415" s="23" t="str">
        <f t="shared" si="61"/>
        <v>Primorsko-goranska</v>
      </c>
      <c r="AO415" s="23" t="str">
        <f t="shared" si="62"/>
        <v>Rijeka</v>
      </c>
      <c r="AP415" s="23" t="str">
        <f t="shared" si="63"/>
        <v>državna</v>
      </c>
      <c r="AQ415" s="23" t="str">
        <f t="shared" si="64"/>
        <v>strukovna</v>
      </c>
      <c r="AR415" s="1" t="str">
        <f t="shared" si="65"/>
        <v>08-071-505</v>
      </c>
      <c r="AT415" s="51" t="str">
        <f t="shared" si="66"/>
        <v>Ekonomska škola Mije Mirkovića Rijeka</v>
      </c>
      <c r="AU415" s="51" t="str">
        <f t="shared" si="67"/>
        <v>Primorsko-goranska</v>
      </c>
      <c r="AV415" s="51" t="str">
        <f t="shared" si="68"/>
        <v>Rijeka</v>
      </c>
      <c r="AW415" s="51" t="str">
        <f t="shared" si="69"/>
        <v>državna</v>
      </c>
      <c r="AX415" s="51" t="str">
        <f t="shared" si="70"/>
        <v>strukovna</v>
      </c>
      <c r="AY415" s="51" t="str">
        <f t="shared" si="71"/>
        <v>08-071-505</v>
      </c>
      <c r="BY415" s="7"/>
    </row>
    <row r="416" spans="1:77" s="3" customFormat="1" ht="27" x14ac:dyDescent="0.25">
      <c r="A416" s="153"/>
      <c r="B416" s="153"/>
      <c r="C416" s="151"/>
      <c r="D416" s="151"/>
      <c r="E416" s="156"/>
      <c r="F416" s="149"/>
      <c r="G416" s="14" t="s">
        <v>419</v>
      </c>
      <c r="H416" s="14"/>
      <c r="I416" s="14"/>
      <c r="J416" s="14"/>
      <c r="K416" s="14" t="s">
        <v>462</v>
      </c>
      <c r="L416" s="14">
        <v>28</v>
      </c>
      <c r="M416" s="14"/>
      <c r="N416" s="14">
        <v>2</v>
      </c>
      <c r="O416" s="144"/>
      <c r="P416" s="14"/>
      <c r="Q416" s="14"/>
      <c r="R416" s="14"/>
      <c r="S416" s="145"/>
      <c r="T416" s="145"/>
      <c r="U416" s="145"/>
      <c r="V416" s="145"/>
      <c r="W416" s="145"/>
      <c r="X416" s="145"/>
      <c r="Y416" s="145"/>
      <c r="Z416" s="145"/>
      <c r="AA416" s="145"/>
      <c r="AB416" s="145"/>
      <c r="AC416" s="145"/>
      <c r="AD416" s="153"/>
      <c r="AE416" s="145"/>
      <c r="AF416" s="145"/>
      <c r="AG416" s="144"/>
      <c r="AH416" s="144"/>
      <c r="AI416" s="144"/>
      <c r="AJ416" s="158"/>
      <c r="AK416" s="144"/>
      <c r="AL416" s="140"/>
      <c r="AM416" s="23" t="str">
        <f t="shared" si="60"/>
        <v>Ekonomska škola Mije Mirkovića Rijeka</v>
      </c>
      <c r="AN416" s="23" t="str">
        <f t="shared" si="61"/>
        <v>Primorsko-goranska</v>
      </c>
      <c r="AO416" s="23" t="str">
        <f t="shared" si="62"/>
        <v>Rijeka</v>
      </c>
      <c r="AP416" s="23" t="str">
        <f t="shared" si="63"/>
        <v>državna</v>
      </c>
      <c r="AQ416" s="23" t="str">
        <f t="shared" si="64"/>
        <v>strukovna</v>
      </c>
      <c r="AR416" s="1" t="str">
        <f t="shared" si="65"/>
        <v>08-071-505</v>
      </c>
      <c r="AT416" s="51" t="str">
        <f t="shared" si="66"/>
        <v>Ekonomska škola Mije Mirkovića Rijeka</v>
      </c>
      <c r="AU416" s="51" t="str">
        <f t="shared" si="67"/>
        <v>Primorsko-goranska</v>
      </c>
      <c r="AV416" s="51" t="str">
        <f t="shared" si="68"/>
        <v>Rijeka</v>
      </c>
      <c r="AW416" s="51" t="str">
        <f t="shared" si="69"/>
        <v>državna</v>
      </c>
      <c r="AX416" s="51" t="str">
        <f t="shared" si="70"/>
        <v>strukovna</v>
      </c>
      <c r="AY416" s="51" t="str">
        <f t="shared" si="71"/>
        <v>08-071-505</v>
      </c>
    </row>
    <row r="417" spans="1:77" s="3" customFormat="1" ht="27" x14ac:dyDescent="0.25">
      <c r="A417" s="153"/>
      <c r="B417" s="153"/>
      <c r="C417" s="151"/>
      <c r="D417" s="151"/>
      <c r="E417" s="156"/>
      <c r="F417" s="149"/>
      <c r="G417" s="14" t="s">
        <v>419</v>
      </c>
      <c r="H417" s="14"/>
      <c r="I417" s="14"/>
      <c r="J417" s="14"/>
      <c r="K417" s="14" t="s">
        <v>463</v>
      </c>
      <c r="L417" s="14">
        <v>27</v>
      </c>
      <c r="M417" s="14"/>
      <c r="N417" s="14">
        <v>2</v>
      </c>
      <c r="O417" s="144"/>
      <c r="P417" s="14"/>
      <c r="Q417" s="14"/>
      <c r="R417" s="14"/>
      <c r="S417" s="145"/>
      <c r="T417" s="145"/>
      <c r="U417" s="145"/>
      <c r="V417" s="145"/>
      <c r="W417" s="145"/>
      <c r="X417" s="145"/>
      <c r="Y417" s="145"/>
      <c r="Z417" s="145"/>
      <c r="AA417" s="145"/>
      <c r="AB417" s="145"/>
      <c r="AC417" s="145"/>
      <c r="AD417" s="153"/>
      <c r="AE417" s="145"/>
      <c r="AF417" s="145"/>
      <c r="AG417" s="144"/>
      <c r="AH417" s="144"/>
      <c r="AI417" s="144"/>
      <c r="AJ417" s="158"/>
      <c r="AK417" s="144"/>
      <c r="AL417" s="140"/>
      <c r="AM417" s="23" t="str">
        <f t="shared" si="60"/>
        <v>Ekonomska škola Mije Mirkovića Rijeka</v>
      </c>
      <c r="AN417" s="23" t="str">
        <f t="shared" si="61"/>
        <v>Primorsko-goranska</v>
      </c>
      <c r="AO417" s="23" t="str">
        <f t="shared" si="62"/>
        <v>Rijeka</v>
      </c>
      <c r="AP417" s="23" t="str">
        <f t="shared" si="63"/>
        <v>državna</v>
      </c>
      <c r="AQ417" s="23" t="str">
        <f t="shared" si="64"/>
        <v>strukovna</v>
      </c>
      <c r="AR417" s="1" t="str">
        <f t="shared" si="65"/>
        <v>08-071-505</v>
      </c>
      <c r="AT417" s="51" t="str">
        <f t="shared" si="66"/>
        <v>Ekonomska škola Mije Mirkovića Rijeka</v>
      </c>
      <c r="AU417" s="51" t="str">
        <f t="shared" si="67"/>
        <v>Primorsko-goranska</v>
      </c>
      <c r="AV417" s="51" t="str">
        <f t="shared" si="68"/>
        <v>Rijeka</v>
      </c>
      <c r="AW417" s="51" t="str">
        <f t="shared" si="69"/>
        <v>državna</v>
      </c>
      <c r="AX417" s="51" t="str">
        <f t="shared" si="70"/>
        <v>strukovna</v>
      </c>
      <c r="AY417" s="51" t="str">
        <f t="shared" si="71"/>
        <v>08-071-505</v>
      </c>
    </row>
    <row r="418" spans="1:77" s="3" customFormat="1" ht="94.5" x14ac:dyDescent="0.25">
      <c r="A418" s="153"/>
      <c r="B418" s="153"/>
      <c r="C418" s="151"/>
      <c r="D418" s="151"/>
      <c r="E418" s="156"/>
      <c r="F418" s="149"/>
      <c r="G418" s="14" t="s">
        <v>419</v>
      </c>
      <c r="H418" s="14"/>
      <c r="I418" s="14"/>
      <c r="J418" s="14"/>
      <c r="K418" s="14" t="s">
        <v>474</v>
      </c>
      <c r="L418" s="14">
        <v>4</v>
      </c>
      <c r="M418" s="14"/>
      <c r="N418" s="14">
        <v>2</v>
      </c>
      <c r="O418" s="144"/>
      <c r="P418" s="14"/>
      <c r="Q418" s="14"/>
      <c r="R418" s="14"/>
      <c r="S418" s="145"/>
      <c r="T418" s="145"/>
      <c r="U418" s="145"/>
      <c r="V418" s="145"/>
      <c r="W418" s="145"/>
      <c r="X418" s="145"/>
      <c r="Y418" s="145"/>
      <c r="Z418" s="145"/>
      <c r="AA418" s="145"/>
      <c r="AB418" s="145"/>
      <c r="AC418" s="145"/>
      <c r="AD418" s="153"/>
      <c r="AE418" s="145"/>
      <c r="AF418" s="145"/>
      <c r="AG418" s="144"/>
      <c r="AH418" s="144"/>
      <c r="AI418" s="144"/>
      <c r="AJ418" s="158"/>
      <c r="AK418" s="144"/>
      <c r="AL418" s="140"/>
      <c r="AM418" s="23" t="str">
        <f t="shared" si="60"/>
        <v>Ekonomska škola Mije Mirkovića Rijeka</v>
      </c>
      <c r="AN418" s="23" t="str">
        <f t="shared" si="61"/>
        <v>Primorsko-goranska</v>
      </c>
      <c r="AO418" s="23" t="str">
        <f t="shared" si="62"/>
        <v>Rijeka</v>
      </c>
      <c r="AP418" s="23" t="str">
        <f t="shared" si="63"/>
        <v>državna</v>
      </c>
      <c r="AQ418" s="23" t="str">
        <f t="shared" si="64"/>
        <v>strukovna</v>
      </c>
      <c r="AR418" s="1" t="str">
        <f t="shared" si="65"/>
        <v>08-071-505</v>
      </c>
      <c r="AT418" s="51" t="str">
        <f t="shared" si="66"/>
        <v>Ekonomska škola Mije Mirkovića Rijeka</v>
      </c>
      <c r="AU418" s="51" t="str">
        <f t="shared" si="67"/>
        <v>Primorsko-goranska</v>
      </c>
      <c r="AV418" s="51" t="str">
        <f t="shared" si="68"/>
        <v>Rijeka</v>
      </c>
      <c r="AW418" s="51" t="str">
        <f t="shared" si="69"/>
        <v>državna</v>
      </c>
      <c r="AX418" s="51" t="str">
        <f t="shared" si="70"/>
        <v>strukovna</v>
      </c>
      <c r="AY418" s="51" t="str">
        <f t="shared" si="71"/>
        <v>08-071-505</v>
      </c>
    </row>
    <row r="419" spans="1:77" s="3" customFormat="1" ht="27" x14ac:dyDescent="0.25">
      <c r="A419" s="153"/>
      <c r="B419" s="153"/>
      <c r="C419" s="151"/>
      <c r="D419" s="151"/>
      <c r="E419" s="156"/>
      <c r="F419" s="149"/>
      <c r="G419" s="14" t="s">
        <v>419</v>
      </c>
      <c r="H419" s="14"/>
      <c r="I419" s="14"/>
      <c r="J419" s="14"/>
      <c r="K419" s="14" t="s">
        <v>464</v>
      </c>
      <c r="L419" s="14">
        <v>27</v>
      </c>
      <c r="M419" s="14"/>
      <c r="N419" s="14">
        <v>2</v>
      </c>
      <c r="O419" s="144"/>
      <c r="P419" s="14"/>
      <c r="Q419" s="14"/>
      <c r="R419" s="14"/>
      <c r="S419" s="145"/>
      <c r="T419" s="145"/>
      <c r="U419" s="145"/>
      <c r="V419" s="145"/>
      <c r="W419" s="145"/>
      <c r="X419" s="145"/>
      <c r="Y419" s="145"/>
      <c r="Z419" s="145"/>
      <c r="AA419" s="145"/>
      <c r="AB419" s="145"/>
      <c r="AC419" s="145"/>
      <c r="AD419" s="153"/>
      <c r="AE419" s="145"/>
      <c r="AF419" s="145"/>
      <c r="AG419" s="144"/>
      <c r="AH419" s="144"/>
      <c r="AI419" s="144"/>
      <c r="AJ419" s="158"/>
      <c r="AK419" s="144"/>
      <c r="AL419" s="140"/>
      <c r="AM419" s="23" t="str">
        <f t="shared" si="60"/>
        <v>Ekonomska škola Mije Mirkovića Rijeka</v>
      </c>
      <c r="AN419" s="23" t="str">
        <f t="shared" si="61"/>
        <v>Primorsko-goranska</v>
      </c>
      <c r="AO419" s="23" t="str">
        <f t="shared" si="62"/>
        <v>Rijeka</v>
      </c>
      <c r="AP419" s="23" t="str">
        <f t="shared" si="63"/>
        <v>državna</v>
      </c>
      <c r="AQ419" s="23" t="str">
        <f t="shared" si="64"/>
        <v>strukovna</v>
      </c>
      <c r="AR419" s="1" t="str">
        <f t="shared" si="65"/>
        <v>08-071-505</v>
      </c>
      <c r="AT419" s="51" t="str">
        <f t="shared" si="66"/>
        <v>Ekonomska škola Mije Mirkovića Rijeka</v>
      </c>
      <c r="AU419" s="51" t="str">
        <f t="shared" si="67"/>
        <v>Primorsko-goranska</v>
      </c>
      <c r="AV419" s="51" t="str">
        <f t="shared" si="68"/>
        <v>Rijeka</v>
      </c>
      <c r="AW419" s="51" t="str">
        <f t="shared" si="69"/>
        <v>državna</v>
      </c>
      <c r="AX419" s="51" t="str">
        <f t="shared" si="70"/>
        <v>strukovna</v>
      </c>
      <c r="AY419" s="51" t="str">
        <f t="shared" si="71"/>
        <v>08-071-505</v>
      </c>
    </row>
    <row r="420" spans="1:77" s="3" customFormat="1" ht="27" x14ac:dyDescent="0.25">
      <c r="A420" s="153"/>
      <c r="B420" s="153"/>
      <c r="C420" s="151"/>
      <c r="D420" s="151"/>
      <c r="E420" s="156"/>
      <c r="F420" s="149"/>
      <c r="G420" s="14" t="s">
        <v>419</v>
      </c>
      <c r="H420" s="14"/>
      <c r="I420" s="14"/>
      <c r="J420" s="14"/>
      <c r="K420" s="14" t="s">
        <v>465</v>
      </c>
      <c r="L420" s="14">
        <v>27</v>
      </c>
      <c r="M420" s="14"/>
      <c r="N420" s="14">
        <v>2</v>
      </c>
      <c r="O420" s="144"/>
      <c r="P420" s="14"/>
      <c r="Q420" s="14"/>
      <c r="R420" s="14"/>
      <c r="S420" s="145"/>
      <c r="T420" s="145"/>
      <c r="U420" s="145"/>
      <c r="V420" s="145"/>
      <c r="W420" s="145"/>
      <c r="X420" s="145"/>
      <c r="Y420" s="145"/>
      <c r="Z420" s="145"/>
      <c r="AA420" s="145"/>
      <c r="AB420" s="145"/>
      <c r="AC420" s="145"/>
      <c r="AD420" s="153"/>
      <c r="AE420" s="145"/>
      <c r="AF420" s="145"/>
      <c r="AG420" s="144"/>
      <c r="AH420" s="144"/>
      <c r="AI420" s="144"/>
      <c r="AJ420" s="158"/>
      <c r="AK420" s="144"/>
      <c r="AL420" s="140"/>
      <c r="AM420" s="23" t="str">
        <f t="shared" si="60"/>
        <v>Ekonomska škola Mije Mirkovića Rijeka</v>
      </c>
      <c r="AN420" s="23" t="str">
        <f t="shared" si="61"/>
        <v>Primorsko-goranska</v>
      </c>
      <c r="AO420" s="23" t="str">
        <f t="shared" si="62"/>
        <v>Rijeka</v>
      </c>
      <c r="AP420" s="23" t="str">
        <f t="shared" si="63"/>
        <v>državna</v>
      </c>
      <c r="AQ420" s="23" t="str">
        <f t="shared" si="64"/>
        <v>strukovna</v>
      </c>
      <c r="AR420" s="1" t="str">
        <f t="shared" si="65"/>
        <v>08-071-505</v>
      </c>
      <c r="AT420" s="51" t="str">
        <f t="shared" si="66"/>
        <v>Ekonomska škola Mije Mirkovića Rijeka</v>
      </c>
      <c r="AU420" s="51" t="str">
        <f t="shared" si="67"/>
        <v>Primorsko-goranska</v>
      </c>
      <c r="AV420" s="51" t="str">
        <f t="shared" si="68"/>
        <v>Rijeka</v>
      </c>
      <c r="AW420" s="51" t="str">
        <f t="shared" si="69"/>
        <v>državna</v>
      </c>
      <c r="AX420" s="51" t="str">
        <f t="shared" si="70"/>
        <v>strukovna</v>
      </c>
      <c r="AY420" s="51" t="str">
        <f t="shared" si="71"/>
        <v>08-071-505</v>
      </c>
    </row>
    <row r="421" spans="1:77" s="3" customFormat="1" ht="27" x14ac:dyDescent="0.25">
      <c r="A421" s="153"/>
      <c r="B421" s="153"/>
      <c r="C421" s="151"/>
      <c r="D421" s="151"/>
      <c r="E421" s="156"/>
      <c r="F421" s="149"/>
      <c r="G421" s="14" t="s">
        <v>419</v>
      </c>
      <c r="H421" s="14"/>
      <c r="I421" s="14"/>
      <c r="J421" s="14"/>
      <c r="K421" s="14" t="s">
        <v>466</v>
      </c>
      <c r="L421" s="14">
        <v>29</v>
      </c>
      <c r="M421" s="14"/>
      <c r="N421" s="14">
        <v>2</v>
      </c>
      <c r="O421" s="144"/>
      <c r="P421" s="14"/>
      <c r="Q421" s="14"/>
      <c r="R421" s="14"/>
      <c r="S421" s="145"/>
      <c r="T421" s="145"/>
      <c r="U421" s="145"/>
      <c r="V421" s="145"/>
      <c r="W421" s="145"/>
      <c r="X421" s="145"/>
      <c r="Y421" s="145"/>
      <c r="Z421" s="145"/>
      <c r="AA421" s="145"/>
      <c r="AB421" s="145"/>
      <c r="AC421" s="145"/>
      <c r="AD421" s="153"/>
      <c r="AE421" s="145"/>
      <c r="AF421" s="145"/>
      <c r="AG421" s="144"/>
      <c r="AH421" s="144"/>
      <c r="AI421" s="144"/>
      <c r="AJ421" s="158"/>
      <c r="AK421" s="144"/>
      <c r="AL421" s="140"/>
      <c r="AM421" s="23" t="str">
        <f t="shared" si="60"/>
        <v>Ekonomska škola Mije Mirkovića Rijeka</v>
      </c>
      <c r="AN421" s="23" t="str">
        <f t="shared" si="61"/>
        <v>Primorsko-goranska</v>
      </c>
      <c r="AO421" s="23" t="str">
        <f t="shared" si="62"/>
        <v>Rijeka</v>
      </c>
      <c r="AP421" s="23" t="str">
        <f t="shared" si="63"/>
        <v>državna</v>
      </c>
      <c r="AQ421" s="23" t="str">
        <f t="shared" si="64"/>
        <v>strukovna</v>
      </c>
      <c r="AR421" s="1" t="str">
        <f t="shared" si="65"/>
        <v>08-071-505</v>
      </c>
      <c r="AT421" s="51" t="str">
        <f t="shared" si="66"/>
        <v>Ekonomska škola Mije Mirkovića Rijeka</v>
      </c>
      <c r="AU421" s="51" t="str">
        <f t="shared" si="67"/>
        <v>Primorsko-goranska</v>
      </c>
      <c r="AV421" s="51" t="str">
        <f t="shared" si="68"/>
        <v>Rijeka</v>
      </c>
      <c r="AW421" s="51" t="str">
        <f t="shared" si="69"/>
        <v>državna</v>
      </c>
      <c r="AX421" s="51" t="str">
        <f t="shared" si="70"/>
        <v>strukovna</v>
      </c>
      <c r="AY421" s="51" t="str">
        <f t="shared" si="71"/>
        <v>08-071-505</v>
      </c>
    </row>
    <row r="422" spans="1:77" s="3" customFormat="1" ht="27" x14ac:dyDescent="0.25">
      <c r="A422" s="153"/>
      <c r="B422" s="153"/>
      <c r="C422" s="151"/>
      <c r="D422" s="151"/>
      <c r="E422" s="156"/>
      <c r="F422" s="149"/>
      <c r="G422" s="14" t="s">
        <v>419</v>
      </c>
      <c r="H422" s="14"/>
      <c r="I422" s="14"/>
      <c r="J422" s="14"/>
      <c r="K422" s="14" t="s">
        <v>467</v>
      </c>
      <c r="L422" s="14">
        <v>28</v>
      </c>
      <c r="M422" s="14"/>
      <c r="N422" s="14">
        <v>2</v>
      </c>
      <c r="O422" s="144"/>
      <c r="P422" s="14"/>
      <c r="Q422" s="14"/>
      <c r="R422" s="14"/>
      <c r="S422" s="145"/>
      <c r="T422" s="145"/>
      <c r="U422" s="145"/>
      <c r="V422" s="145"/>
      <c r="W422" s="145"/>
      <c r="X422" s="145"/>
      <c r="Y422" s="145"/>
      <c r="Z422" s="145"/>
      <c r="AA422" s="145"/>
      <c r="AB422" s="145"/>
      <c r="AC422" s="145"/>
      <c r="AD422" s="153"/>
      <c r="AE422" s="145"/>
      <c r="AF422" s="145"/>
      <c r="AG422" s="144"/>
      <c r="AH422" s="144"/>
      <c r="AI422" s="144"/>
      <c r="AJ422" s="158"/>
      <c r="AK422" s="144"/>
      <c r="AL422" s="140"/>
      <c r="AM422" s="23"/>
      <c r="AN422" s="23"/>
      <c r="AO422" s="23"/>
      <c r="AP422" s="23"/>
      <c r="AQ422" s="23"/>
      <c r="AR422" s="1"/>
      <c r="AT422" s="51"/>
      <c r="AU422" s="51"/>
      <c r="AV422" s="51"/>
      <c r="AW422" s="51"/>
      <c r="AX422" s="51"/>
      <c r="AY422" s="51"/>
    </row>
    <row r="423" spans="1:77" s="3" customFormat="1" ht="27" x14ac:dyDescent="0.25">
      <c r="A423" s="153"/>
      <c r="B423" s="153"/>
      <c r="C423" s="151"/>
      <c r="D423" s="151"/>
      <c r="E423" s="156"/>
      <c r="F423" s="149"/>
      <c r="G423" s="14" t="s">
        <v>419</v>
      </c>
      <c r="H423" s="14"/>
      <c r="I423" s="14"/>
      <c r="J423" s="14"/>
      <c r="K423" s="14" t="s">
        <v>468</v>
      </c>
      <c r="L423" s="14">
        <v>27</v>
      </c>
      <c r="M423" s="14"/>
      <c r="N423" s="14">
        <v>2</v>
      </c>
      <c r="O423" s="144"/>
      <c r="P423" s="14"/>
      <c r="Q423" s="14"/>
      <c r="R423" s="14"/>
      <c r="S423" s="145"/>
      <c r="T423" s="145"/>
      <c r="U423" s="145"/>
      <c r="V423" s="145"/>
      <c r="W423" s="145"/>
      <c r="X423" s="145"/>
      <c r="Y423" s="145"/>
      <c r="Z423" s="145"/>
      <c r="AA423" s="145"/>
      <c r="AB423" s="145"/>
      <c r="AC423" s="145"/>
      <c r="AD423" s="153"/>
      <c r="AE423" s="145"/>
      <c r="AF423" s="145"/>
      <c r="AG423" s="144"/>
      <c r="AH423" s="144"/>
      <c r="AI423" s="144"/>
      <c r="AJ423" s="158"/>
      <c r="AK423" s="144"/>
      <c r="AL423" s="140"/>
      <c r="AM423" s="23"/>
      <c r="AN423" s="23"/>
      <c r="AO423" s="23"/>
      <c r="AP423" s="23"/>
      <c r="AQ423" s="23"/>
      <c r="AR423" s="1"/>
      <c r="AT423" s="51"/>
      <c r="AU423" s="51"/>
      <c r="AV423" s="51"/>
      <c r="AW423" s="51"/>
      <c r="AX423" s="51"/>
      <c r="AY423" s="51"/>
    </row>
    <row r="424" spans="1:77" s="3" customFormat="1" ht="27" x14ac:dyDescent="0.25">
      <c r="A424" s="153"/>
      <c r="B424" s="153"/>
      <c r="C424" s="151"/>
      <c r="D424" s="151"/>
      <c r="E424" s="156"/>
      <c r="F424" s="149"/>
      <c r="G424" s="14" t="s">
        <v>419</v>
      </c>
      <c r="H424" s="14"/>
      <c r="I424" s="14"/>
      <c r="J424" s="14"/>
      <c r="K424" s="14" t="s">
        <v>469</v>
      </c>
      <c r="L424" s="14">
        <v>29</v>
      </c>
      <c r="M424" s="14"/>
      <c r="N424" s="14">
        <v>2</v>
      </c>
      <c r="O424" s="144"/>
      <c r="P424" s="14"/>
      <c r="Q424" s="14"/>
      <c r="R424" s="14"/>
      <c r="S424" s="145"/>
      <c r="T424" s="145"/>
      <c r="U424" s="145"/>
      <c r="V424" s="145"/>
      <c r="W424" s="145"/>
      <c r="X424" s="145"/>
      <c r="Y424" s="145"/>
      <c r="Z424" s="145"/>
      <c r="AA424" s="145"/>
      <c r="AB424" s="145"/>
      <c r="AC424" s="145"/>
      <c r="AD424" s="153"/>
      <c r="AE424" s="145"/>
      <c r="AF424" s="145"/>
      <c r="AG424" s="144"/>
      <c r="AH424" s="144"/>
      <c r="AI424" s="144"/>
      <c r="AJ424" s="158"/>
      <c r="AK424" s="144"/>
      <c r="AL424" s="140"/>
      <c r="AM424" s="23"/>
      <c r="AN424" s="23"/>
      <c r="AO424" s="23"/>
      <c r="AP424" s="23"/>
      <c r="AQ424" s="23"/>
      <c r="AR424" s="1"/>
      <c r="AT424" s="51"/>
      <c r="AU424" s="51"/>
      <c r="AV424" s="51"/>
      <c r="AW424" s="51"/>
      <c r="AX424" s="51"/>
      <c r="AY424" s="51"/>
    </row>
    <row r="425" spans="1:77" s="3" customFormat="1" ht="27" x14ac:dyDescent="0.25">
      <c r="A425" s="152" t="s">
        <v>300</v>
      </c>
      <c r="B425" s="152" t="s">
        <v>324</v>
      </c>
      <c r="C425" s="151" t="s">
        <v>16</v>
      </c>
      <c r="D425" s="151">
        <v>1</v>
      </c>
      <c r="E425" s="156">
        <v>22</v>
      </c>
      <c r="F425" s="148" t="s">
        <v>143</v>
      </c>
      <c r="G425" s="14" t="s">
        <v>386</v>
      </c>
      <c r="H425" s="14"/>
      <c r="I425" s="14"/>
      <c r="J425" s="14"/>
      <c r="K425" s="14" t="s">
        <v>237</v>
      </c>
      <c r="L425" s="14">
        <v>25</v>
      </c>
      <c r="M425" s="14"/>
      <c r="N425" s="14">
        <v>3</v>
      </c>
      <c r="O425" s="144">
        <f>SUM(N425:N439)</f>
        <v>22</v>
      </c>
      <c r="P425" s="14"/>
      <c r="Q425" s="14"/>
      <c r="R425" s="14"/>
      <c r="S425" s="145"/>
      <c r="T425" s="145"/>
      <c r="U425" s="145"/>
      <c r="V425" s="145"/>
      <c r="W425" s="145"/>
      <c r="X425" s="145"/>
      <c r="Y425" s="145"/>
      <c r="Z425" s="145"/>
      <c r="AA425" s="145"/>
      <c r="AB425" s="145"/>
      <c r="AC425" s="145"/>
      <c r="AD425" s="152"/>
      <c r="AE425" s="145"/>
      <c r="AF425" s="145"/>
      <c r="AG425" s="144">
        <f>SUM(P425:AF439)</f>
        <v>0</v>
      </c>
      <c r="AH425" s="144">
        <f>SUM(AG425,O425)</f>
        <v>22</v>
      </c>
      <c r="AI425" s="144">
        <f>SUM(AH425-E425)</f>
        <v>0</v>
      </c>
      <c r="AJ425" s="157">
        <v>18</v>
      </c>
      <c r="AK425" s="144">
        <f>SUM(AH425,AJ425)-AI425</f>
        <v>40</v>
      </c>
      <c r="AL425" s="140"/>
      <c r="AM425" s="23" t="str">
        <f t="shared" si="60"/>
        <v>Ekonomska škola Mije Mirkovića Rijeka</v>
      </c>
      <c r="AN425" s="23" t="str">
        <f t="shared" si="61"/>
        <v>Primorsko-goranska</v>
      </c>
      <c r="AO425" s="23" t="str">
        <f t="shared" si="62"/>
        <v>Rijeka</v>
      </c>
      <c r="AP425" s="23" t="str">
        <f t="shared" si="63"/>
        <v>državna</v>
      </c>
      <c r="AQ425" s="23" t="str">
        <f t="shared" si="64"/>
        <v>strukovna</v>
      </c>
      <c r="AR425" s="1" t="str">
        <f t="shared" si="65"/>
        <v>08-071-505</v>
      </c>
      <c r="AT425" s="51" t="str">
        <f t="shared" si="66"/>
        <v>Ekonomska škola Mije Mirkovića Rijeka</v>
      </c>
      <c r="AU425" s="51" t="str">
        <f t="shared" si="67"/>
        <v>Primorsko-goranska</v>
      </c>
      <c r="AV425" s="51" t="str">
        <f t="shared" si="68"/>
        <v>Rijeka</v>
      </c>
      <c r="AW425" s="51" t="str">
        <f t="shared" si="69"/>
        <v>državna</v>
      </c>
      <c r="AX425" s="51" t="str">
        <f t="shared" si="70"/>
        <v>strukovna</v>
      </c>
      <c r="AY425" s="51" t="str">
        <f t="shared" si="71"/>
        <v>08-071-505</v>
      </c>
      <c r="BY425" s="7"/>
    </row>
    <row r="426" spans="1:77" s="3" customFormat="1" ht="27" x14ac:dyDescent="0.25">
      <c r="A426" s="153"/>
      <c r="B426" s="153"/>
      <c r="C426" s="151"/>
      <c r="D426" s="151"/>
      <c r="E426" s="156"/>
      <c r="F426" s="149"/>
      <c r="G426" s="14" t="s">
        <v>386</v>
      </c>
      <c r="H426" s="14"/>
      <c r="I426" s="14"/>
      <c r="J426" s="14"/>
      <c r="K426" s="14" t="s">
        <v>233</v>
      </c>
      <c r="L426" s="14">
        <v>26</v>
      </c>
      <c r="M426" s="14"/>
      <c r="N426" s="14">
        <v>2</v>
      </c>
      <c r="O426" s="144"/>
      <c r="P426" s="14"/>
      <c r="Q426" s="14"/>
      <c r="R426" s="14"/>
      <c r="S426" s="145"/>
      <c r="T426" s="145"/>
      <c r="U426" s="145"/>
      <c r="V426" s="145"/>
      <c r="W426" s="145"/>
      <c r="X426" s="145"/>
      <c r="Y426" s="145"/>
      <c r="Z426" s="145"/>
      <c r="AA426" s="145"/>
      <c r="AB426" s="145"/>
      <c r="AC426" s="145"/>
      <c r="AD426" s="153"/>
      <c r="AE426" s="145"/>
      <c r="AF426" s="145"/>
      <c r="AG426" s="144"/>
      <c r="AH426" s="144"/>
      <c r="AI426" s="144"/>
      <c r="AJ426" s="158"/>
      <c r="AK426" s="144"/>
      <c r="AL426" s="140"/>
      <c r="AM426" s="23"/>
      <c r="AN426" s="23"/>
      <c r="AO426" s="23"/>
      <c r="AP426" s="23"/>
      <c r="AQ426" s="23"/>
      <c r="AR426" s="1"/>
      <c r="AT426" s="51"/>
      <c r="AU426" s="51"/>
      <c r="AV426" s="51"/>
      <c r="AW426" s="51"/>
      <c r="AX426" s="51"/>
      <c r="AY426" s="51"/>
      <c r="BY426" s="7"/>
    </row>
    <row r="427" spans="1:77" s="3" customFormat="1" ht="27" x14ac:dyDescent="0.25">
      <c r="A427" s="153"/>
      <c r="B427" s="153"/>
      <c r="C427" s="151"/>
      <c r="D427" s="151"/>
      <c r="E427" s="156"/>
      <c r="F427" s="149"/>
      <c r="G427" s="14" t="s">
        <v>387</v>
      </c>
      <c r="H427" s="14"/>
      <c r="I427" s="14"/>
      <c r="J427" s="14"/>
      <c r="K427" s="14" t="s">
        <v>247</v>
      </c>
      <c r="L427" s="14">
        <v>4</v>
      </c>
      <c r="M427" s="14"/>
      <c r="N427" s="14">
        <v>1</v>
      </c>
      <c r="O427" s="144"/>
      <c r="P427" s="14"/>
      <c r="Q427" s="14"/>
      <c r="R427" s="14"/>
      <c r="S427" s="145"/>
      <c r="T427" s="145"/>
      <c r="U427" s="145"/>
      <c r="V427" s="145"/>
      <c r="W427" s="145"/>
      <c r="X427" s="145"/>
      <c r="Y427" s="145"/>
      <c r="Z427" s="145"/>
      <c r="AA427" s="145"/>
      <c r="AB427" s="145"/>
      <c r="AC427" s="145"/>
      <c r="AD427" s="153"/>
      <c r="AE427" s="145"/>
      <c r="AF427" s="145"/>
      <c r="AG427" s="144"/>
      <c r="AH427" s="144"/>
      <c r="AI427" s="144"/>
      <c r="AJ427" s="158"/>
      <c r="AK427" s="144"/>
      <c r="AL427" s="140"/>
      <c r="AM427" s="23"/>
      <c r="AN427" s="23"/>
      <c r="AO427" s="23"/>
      <c r="AP427" s="23"/>
      <c r="AQ427" s="23"/>
      <c r="AR427" s="1"/>
      <c r="AT427" s="51"/>
      <c r="AU427" s="51"/>
      <c r="AV427" s="51"/>
      <c r="AW427" s="51"/>
      <c r="AX427" s="51"/>
      <c r="AY427" s="51"/>
      <c r="BY427" s="7"/>
    </row>
    <row r="428" spans="1:77" s="3" customFormat="1" ht="27" x14ac:dyDescent="0.25">
      <c r="A428" s="153"/>
      <c r="B428" s="153"/>
      <c r="C428" s="151"/>
      <c r="D428" s="151"/>
      <c r="E428" s="156"/>
      <c r="F428" s="149"/>
      <c r="G428" s="14" t="s">
        <v>387</v>
      </c>
      <c r="H428" s="14"/>
      <c r="I428" s="14"/>
      <c r="J428" s="14"/>
      <c r="K428" s="14" t="s">
        <v>240</v>
      </c>
      <c r="L428" s="14">
        <v>27</v>
      </c>
      <c r="M428" s="14"/>
      <c r="N428" s="14">
        <v>1</v>
      </c>
      <c r="O428" s="144"/>
      <c r="P428" s="14"/>
      <c r="Q428" s="14"/>
      <c r="R428" s="14"/>
      <c r="S428" s="145"/>
      <c r="T428" s="145"/>
      <c r="U428" s="145"/>
      <c r="V428" s="145"/>
      <c r="W428" s="145"/>
      <c r="X428" s="145"/>
      <c r="Y428" s="145"/>
      <c r="Z428" s="145"/>
      <c r="AA428" s="145"/>
      <c r="AB428" s="145"/>
      <c r="AC428" s="145"/>
      <c r="AD428" s="153"/>
      <c r="AE428" s="145"/>
      <c r="AF428" s="145"/>
      <c r="AG428" s="144"/>
      <c r="AH428" s="144"/>
      <c r="AI428" s="144"/>
      <c r="AJ428" s="158"/>
      <c r="AK428" s="144"/>
      <c r="AL428" s="140"/>
      <c r="AM428" s="23"/>
      <c r="AN428" s="23"/>
      <c r="AO428" s="23"/>
      <c r="AP428" s="23"/>
      <c r="AQ428" s="23"/>
      <c r="AR428" s="1"/>
      <c r="AT428" s="51"/>
      <c r="AU428" s="51"/>
      <c r="AV428" s="51"/>
      <c r="AW428" s="51"/>
      <c r="AX428" s="51"/>
      <c r="AY428" s="51"/>
      <c r="BY428" s="7"/>
    </row>
    <row r="429" spans="1:77" s="3" customFormat="1" ht="27" x14ac:dyDescent="0.25">
      <c r="A429" s="153"/>
      <c r="B429" s="153"/>
      <c r="C429" s="151"/>
      <c r="D429" s="151"/>
      <c r="E429" s="156"/>
      <c r="F429" s="149"/>
      <c r="G429" s="14" t="s">
        <v>387</v>
      </c>
      <c r="H429" s="14"/>
      <c r="I429" s="14"/>
      <c r="J429" s="14"/>
      <c r="K429" s="14" t="s">
        <v>413</v>
      </c>
      <c r="L429" s="14">
        <v>31</v>
      </c>
      <c r="M429" s="14"/>
      <c r="N429" s="14">
        <v>1</v>
      </c>
      <c r="O429" s="144"/>
      <c r="P429" s="14"/>
      <c r="Q429" s="14"/>
      <c r="R429" s="14"/>
      <c r="S429" s="145"/>
      <c r="T429" s="145"/>
      <c r="U429" s="145"/>
      <c r="V429" s="145"/>
      <c r="W429" s="145"/>
      <c r="X429" s="145"/>
      <c r="Y429" s="145"/>
      <c r="Z429" s="145"/>
      <c r="AA429" s="145"/>
      <c r="AB429" s="145"/>
      <c r="AC429" s="145"/>
      <c r="AD429" s="153"/>
      <c r="AE429" s="145"/>
      <c r="AF429" s="145"/>
      <c r="AG429" s="144"/>
      <c r="AH429" s="144"/>
      <c r="AI429" s="144"/>
      <c r="AJ429" s="158"/>
      <c r="AK429" s="144"/>
      <c r="AL429" s="140"/>
      <c r="AM429" s="23"/>
      <c r="AN429" s="23"/>
      <c r="AO429" s="23"/>
      <c r="AP429" s="23"/>
      <c r="AQ429" s="23"/>
      <c r="AR429" s="1"/>
      <c r="AT429" s="51"/>
      <c r="AU429" s="51"/>
      <c r="AV429" s="51"/>
      <c r="AW429" s="51"/>
      <c r="AX429" s="51"/>
      <c r="AY429" s="51"/>
      <c r="BY429" s="7"/>
    </row>
    <row r="430" spans="1:77" s="3" customFormat="1" ht="27" x14ac:dyDescent="0.25">
      <c r="A430" s="153"/>
      <c r="B430" s="153"/>
      <c r="C430" s="151"/>
      <c r="D430" s="151"/>
      <c r="E430" s="156"/>
      <c r="F430" s="149"/>
      <c r="G430" s="14" t="s">
        <v>387</v>
      </c>
      <c r="H430" s="14"/>
      <c r="I430" s="14"/>
      <c r="J430" s="14"/>
      <c r="K430" s="14" t="s">
        <v>241</v>
      </c>
      <c r="L430" s="14">
        <v>29</v>
      </c>
      <c r="M430" s="14"/>
      <c r="N430" s="14">
        <v>2</v>
      </c>
      <c r="O430" s="144"/>
      <c r="P430" s="14"/>
      <c r="Q430" s="14"/>
      <c r="R430" s="14"/>
      <c r="S430" s="145"/>
      <c r="T430" s="145"/>
      <c r="U430" s="145"/>
      <c r="V430" s="145"/>
      <c r="W430" s="145"/>
      <c r="X430" s="145"/>
      <c r="Y430" s="145"/>
      <c r="Z430" s="145"/>
      <c r="AA430" s="145"/>
      <c r="AB430" s="145"/>
      <c r="AC430" s="145"/>
      <c r="AD430" s="153"/>
      <c r="AE430" s="145"/>
      <c r="AF430" s="145"/>
      <c r="AG430" s="144"/>
      <c r="AH430" s="144"/>
      <c r="AI430" s="144"/>
      <c r="AJ430" s="158"/>
      <c r="AK430" s="144"/>
      <c r="AL430" s="140"/>
      <c r="AM430" s="23" t="str">
        <f t="shared" si="60"/>
        <v>Ekonomska škola Mije Mirkovića Rijeka</v>
      </c>
      <c r="AN430" s="23" t="str">
        <f t="shared" si="61"/>
        <v>Primorsko-goranska</v>
      </c>
      <c r="AO430" s="23" t="str">
        <f t="shared" si="62"/>
        <v>Rijeka</v>
      </c>
      <c r="AP430" s="23" t="str">
        <f t="shared" si="63"/>
        <v>državna</v>
      </c>
      <c r="AQ430" s="23" t="str">
        <f t="shared" si="64"/>
        <v>strukovna</v>
      </c>
      <c r="AR430" s="1" t="str">
        <f t="shared" si="65"/>
        <v>08-071-505</v>
      </c>
      <c r="AT430" s="51" t="str">
        <f t="shared" si="66"/>
        <v>Ekonomska škola Mije Mirkovića Rijeka</v>
      </c>
      <c r="AU430" s="51" t="str">
        <f t="shared" si="67"/>
        <v>Primorsko-goranska</v>
      </c>
      <c r="AV430" s="51" t="str">
        <f t="shared" si="68"/>
        <v>Rijeka</v>
      </c>
      <c r="AW430" s="51" t="str">
        <f t="shared" si="69"/>
        <v>državna</v>
      </c>
      <c r="AX430" s="51" t="str">
        <f t="shared" si="70"/>
        <v>strukovna</v>
      </c>
      <c r="AY430" s="51" t="str">
        <f t="shared" si="71"/>
        <v>08-071-505</v>
      </c>
    </row>
    <row r="431" spans="1:77" s="3" customFormat="1" ht="13.5" x14ac:dyDescent="0.25">
      <c r="A431" s="153"/>
      <c r="B431" s="153"/>
      <c r="C431" s="151"/>
      <c r="D431" s="151"/>
      <c r="E431" s="156"/>
      <c r="F431" s="149"/>
      <c r="G431" s="14" t="s">
        <v>385</v>
      </c>
      <c r="H431" s="14"/>
      <c r="I431" s="14"/>
      <c r="J431" s="14"/>
      <c r="K431" s="14" t="s">
        <v>235</v>
      </c>
      <c r="L431" s="14">
        <v>26</v>
      </c>
      <c r="M431" s="14"/>
      <c r="N431" s="14">
        <v>2</v>
      </c>
      <c r="O431" s="144"/>
      <c r="P431" s="14"/>
      <c r="Q431" s="14"/>
      <c r="R431" s="14"/>
      <c r="S431" s="145"/>
      <c r="T431" s="145"/>
      <c r="U431" s="145"/>
      <c r="V431" s="145"/>
      <c r="W431" s="145"/>
      <c r="X431" s="145"/>
      <c r="Y431" s="145"/>
      <c r="Z431" s="145"/>
      <c r="AA431" s="145"/>
      <c r="AB431" s="145"/>
      <c r="AC431" s="145"/>
      <c r="AD431" s="153"/>
      <c r="AE431" s="145"/>
      <c r="AF431" s="145"/>
      <c r="AG431" s="144"/>
      <c r="AH431" s="144"/>
      <c r="AI431" s="144"/>
      <c r="AJ431" s="158"/>
      <c r="AK431" s="144"/>
      <c r="AL431" s="140"/>
      <c r="AM431" s="23" t="str">
        <f t="shared" si="60"/>
        <v>Ekonomska škola Mije Mirkovića Rijeka</v>
      </c>
      <c r="AN431" s="23" t="str">
        <f t="shared" si="61"/>
        <v>Primorsko-goranska</v>
      </c>
      <c r="AO431" s="23" t="str">
        <f t="shared" si="62"/>
        <v>Rijeka</v>
      </c>
      <c r="AP431" s="23" t="str">
        <f t="shared" si="63"/>
        <v>državna</v>
      </c>
      <c r="AQ431" s="23" t="str">
        <f t="shared" si="64"/>
        <v>strukovna</v>
      </c>
      <c r="AR431" s="1" t="str">
        <f t="shared" si="65"/>
        <v>08-071-505</v>
      </c>
      <c r="AT431" s="51" t="str">
        <f t="shared" si="66"/>
        <v>Ekonomska škola Mije Mirkovića Rijeka</v>
      </c>
      <c r="AU431" s="51" t="str">
        <f t="shared" si="67"/>
        <v>Primorsko-goranska</v>
      </c>
      <c r="AV431" s="51" t="str">
        <f t="shared" si="68"/>
        <v>Rijeka</v>
      </c>
      <c r="AW431" s="51" t="str">
        <f t="shared" si="69"/>
        <v>državna</v>
      </c>
      <c r="AX431" s="51" t="str">
        <f t="shared" si="70"/>
        <v>strukovna</v>
      </c>
      <c r="AY431" s="51" t="str">
        <f t="shared" si="71"/>
        <v>08-071-505</v>
      </c>
    </row>
    <row r="432" spans="1:77" s="3" customFormat="1" ht="27" x14ac:dyDescent="0.25">
      <c r="A432" s="153"/>
      <c r="B432" s="153"/>
      <c r="C432" s="151"/>
      <c r="D432" s="151"/>
      <c r="E432" s="156"/>
      <c r="F432" s="149"/>
      <c r="G432" s="14" t="s">
        <v>388</v>
      </c>
      <c r="H432" s="14"/>
      <c r="I432" s="14"/>
      <c r="J432" s="14"/>
      <c r="K432" s="14" t="s">
        <v>246</v>
      </c>
      <c r="L432" s="14">
        <v>2</v>
      </c>
      <c r="M432" s="14"/>
      <c r="N432" s="14">
        <v>1</v>
      </c>
      <c r="O432" s="144"/>
      <c r="P432" s="14"/>
      <c r="Q432" s="14"/>
      <c r="R432" s="14"/>
      <c r="S432" s="145"/>
      <c r="T432" s="145"/>
      <c r="U432" s="145"/>
      <c r="V432" s="145"/>
      <c r="W432" s="145"/>
      <c r="X432" s="145"/>
      <c r="Y432" s="145"/>
      <c r="Z432" s="145"/>
      <c r="AA432" s="145"/>
      <c r="AB432" s="145"/>
      <c r="AC432" s="145"/>
      <c r="AD432" s="153"/>
      <c r="AE432" s="145"/>
      <c r="AF432" s="145"/>
      <c r="AG432" s="144"/>
      <c r="AH432" s="144"/>
      <c r="AI432" s="144"/>
      <c r="AJ432" s="158"/>
      <c r="AK432" s="144"/>
      <c r="AL432" s="140"/>
      <c r="AM432" s="23"/>
      <c r="AN432" s="23"/>
      <c r="AO432" s="23"/>
      <c r="AP432" s="23"/>
      <c r="AQ432" s="23"/>
      <c r="AR432" s="1"/>
      <c r="AT432" s="51"/>
      <c r="AU432" s="51"/>
      <c r="AV432" s="51"/>
      <c r="AW432" s="51"/>
      <c r="AX432" s="51"/>
      <c r="AY432" s="51"/>
    </row>
    <row r="433" spans="1:77" s="3" customFormat="1" ht="27" x14ac:dyDescent="0.25">
      <c r="A433" s="153"/>
      <c r="B433" s="153"/>
      <c r="C433" s="151"/>
      <c r="D433" s="151"/>
      <c r="E433" s="156"/>
      <c r="F433" s="149"/>
      <c r="G433" s="14" t="s">
        <v>388</v>
      </c>
      <c r="H433" s="14"/>
      <c r="I433" s="14"/>
      <c r="J433" s="14"/>
      <c r="K433" s="14" t="s">
        <v>238</v>
      </c>
      <c r="L433" s="14">
        <v>23</v>
      </c>
      <c r="M433" s="14"/>
      <c r="N433" s="14">
        <v>1</v>
      </c>
      <c r="O433" s="144"/>
      <c r="P433" s="14"/>
      <c r="Q433" s="14"/>
      <c r="R433" s="14"/>
      <c r="S433" s="145"/>
      <c r="T433" s="145"/>
      <c r="U433" s="145"/>
      <c r="V433" s="145"/>
      <c r="W433" s="145"/>
      <c r="X433" s="145"/>
      <c r="Y433" s="145"/>
      <c r="Z433" s="145"/>
      <c r="AA433" s="145"/>
      <c r="AB433" s="145"/>
      <c r="AC433" s="145"/>
      <c r="AD433" s="153"/>
      <c r="AE433" s="145"/>
      <c r="AF433" s="145"/>
      <c r="AG433" s="144"/>
      <c r="AH433" s="144"/>
      <c r="AI433" s="144"/>
      <c r="AJ433" s="158"/>
      <c r="AK433" s="144"/>
      <c r="AL433" s="140"/>
      <c r="AM433" s="23"/>
      <c r="AN433" s="23"/>
      <c r="AO433" s="23"/>
      <c r="AP433" s="23"/>
      <c r="AQ433" s="23"/>
      <c r="AR433" s="1"/>
      <c r="AT433" s="51"/>
      <c r="AU433" s="51"/>
      <c r="AV433" s="51"/>
      <c r="AW433" s="51"/>
      <c r="AX433" s="51"/>
      <c r="AY433" s="51"/>
    </row>
    <row r="434" spans="1:77" s="3" customFormat="1" ht="27" x14ac:dyDescent="0.25">
      <c r="A434" s="153"/>
      <c r="B434" s="153"/>
      <c r="C434" s="151"/>
      <c r="D434" s="151"/>
      <c r="E434" s="156"/>
      <c r="F434" s="149"/>
      <c r="G434" s="14" t="s">
        <v>388</v>
      </c>
      <c r="H434" s="14"/>
      <c r="I434" s="14"/>
      <c r="J434" s="14"/>
      <c r="K434" s="14" t="s">
        <v>414</v>
      </c>
      <c r="L434" s="14">
        <v>25</v>
      </c>
      <c r="M434" s="14"/>
      <c r="N434" s="14">
        <v>1</v>
      </c>
      <c r="O434" s="144"/>
      <c r="P434" s="14"/>
      <c r="Q434" s="14"/>
      <c r="R434" s="14"/>
      <c r="S434" s="145"/>
      <c r="T434" s="145"/>
      <c r="U434" s="145"/>
      <c r="V434" s="145"/>
      <c r="W434" s="145"/>
      <c r="X434" s="145"/>
      <c r="Y434" s="145"/>
      <c r="Z434" s="145"/>
      <c r="AA434" s="145"/>
      <c r="AB434" s="145"/>
      <c r="AC434" s="145"/>
      <c r="AD434" s="153"/>
      <c r="AE434" s="145"/>
      <c r="AF434" s="145"/>
      <c r="AG434" s="144"/>
      <c r="AH434" s="144"/>
      <c r="AI434" s="144"/>
      <c r="AJ434" s="158"/>
      <c r="AK434" s="144"/>
      <c r="AL434" s="140"/>
      <c r="AM434" s="23"/>
      <c r="AN434" s="23"/>
      <c r="AO434" s="23"/>
      <c r="AP434" s="23"/>
      <c r="AQ434" s="23"/>
      <c r="AR434" s="1"/>
      <c r="AT434" s="51"/>
      <c r="AU434" s="51"/>
      <c r="AV434" s="51"/>
      <c r="AW434" s="51"/>
      <c r="AX434" s="51"/>
      <c r="AY434" s="51"/>
    </row>
    <row r="435" spans="1:77" s="3" customFormat="1" ht="27" x14ac:dyDescent="0.25">
      <c r="A435" s="153"/>
      <c r="B435" s="153"/>
      <c r="C435" s="151"/>
      <c r="D435" s="151"/>
      <c r="E435" s="156"/>
      <c r="F435" s="149"/>
      <c r="G435" s="14" t="s">
        <v>388</v>
      </c>
      <c r="H435" s="14"/>
      <c r="I435" s="14"/>
      <c r="J435" s="14"/>
      <c r="K435" s="14" t="s">
        <v>239</v>
      </c>
      <c r="L435" s="14">
        <v>27</v>
      </c>
      <c r="M435" s="14"/>
      <c r="N435" s="14">
        <v>2</v>
      </c>
      <c r="O435" s="144"/>
      <c r="P435" s="14"/>
      <c r="Q435" s="14"/>
      <c r="R435" s="14"/>
      <c r="S435" s="145"/>
      <c r="T435" s="145"/>
      <c r="U435" s="145"/>
      <c r="V435" s="145"/>
      <c r="W435" s="145"/>
      <c r="X435" s="145"/>
      <c r="Y435" s="145"/>
      <c r="Z435" s="145"/>
      <c r="AA435" s="145"/>
      <c r="AB435" s="145"/>
      <c r="AC435" s="145"/>
      <c r="AD435" s="153"/>
      <c r="AE435" s="145"/>
      <c r="AF435" s="145"/>
      <c r="AG435" s="144"/>
      <c r="AH435" s="144"/>
      <c r="AI435" s="144"/>
      <c r="AJ435" s="158"/>
      <c r="AK435" s="144"/>
      <c r="AL435" s="140"/>
      <c r="AM435" s="23"/>
      <c r="AN435" s="23"/>
      <c r="AO435" s="23"/>
      <c r="AP435" s="23"/>
      <c r="AQ435" s="23"/>
      <c r="AR435" s="1"/>
      <c r="AT435" s="51"/>
      <c r="AU435" s="51"/>
      <c r="AV435" s="51"/>
      <c r="AW435" s="51"/>
      <c r="AX435" s="51"/>
      <c r="AY435" s="51"/>
    </row>
    <row r="436" spans="1:77" s="3" customFormat="1" ht="27" x14ac:dyDescent="0.25">
      <c r="A436" s="153"/>
      <c r="B436" s="153"/>
      <c r="C436" s="151"/>
      <c r="D436" s="151"/>
      <c r="E436" s="156"/>
      <c r="F436" s="149"/>
      <c r="G436" s="14" t="s">
        <v>388</v>
      </c>
      <c r="H436" s="14"/>
      <c r="I436" s="14"/>
      <c r="J436" s="14"/>
      <c r="K436" s="14" t="s">
        <v>247</v>
      </c>
      <c r="L436" s="14">
        <v>4</v>
      </c>
      <c r="M436" s="14"/>
      <c r="N436" s="14">
        <v>1</v>
      </c>
      <c r="O436" s="144"/>
      <c r="P436" s="14"/>
      <c r="Q436" s="14"/>
      <c r="R436" s="14"/>
      <c r="S436" s="145"/>
      <c r="T436" s="145"/>
      <c r="U436" s="145"/>
      <c r="V436" s="145"/>
      <c r="W436" s="145"/>
      <c r="X436" s="145"/>
      <c r="Y436" s="145"/>
      <c r="Z436" s="145"/>
      <c r="AA436" s="145"/>
      <c r="AB436" s="145"/>
      <c r="AC436" s="145"/>
      <c r="AD436" s="153"/>
      <c r="AE436" s="145"/>
      <c r="AF436" s="145"/>
      <c r="AG436" s="144"/>
      <c r="AH436" s="144"/>
      <c r="AI436" s="144"/>
      <c r="AJ436" s="158"/>
      <c r="AK436" s="144"/>
      <c r="AL436" s="140"/>
      <c r="AM436" s="23"/>
      <c r="AN436" s="23"/>
      <c r="AO436" s="23"/>
      <c r="AP436" s="23"/>
      <c r="AQ436" s="23"/>
      <c r="AR436" s="1"/>
      <c r="AT436" s="51"/>
      <c r="AU436" s="51"/>
      <c r="AV436" s="51"/>
      <c r="AW436" s="51"/>
      <c r="AX436" s="51"/>
      <c r="AY436" s="51"/>
    </row>
    <row r="437" spans="1:77" s="3" customFormat="1" ht="27" x14ac:dyDescent="0.25">
      <c r="A437" s="153"/>
      <c r="B437" s="153"/>
      <c r="C437" s="151"/>
      <c r="D437" s="151"/>
      <c r="E437" s="156"/>
      <c r="F437" s="149"/>
      <c r="G437" s="14" t="s">
        <v>388</v>
      </c>
      <c r="H437" s="14"/>
      <c r="I437" s="14"/>
      <c r="J437" s="14"/>
      <c r="K437" s="14" t="s">
        <v>240</v>
      </c>
      <c r="L437" s="14">
        <v>27</v>
      </c>
      <c r="M437" s="14"/>
      <c r="N437" s="14">
        <v>1</v>
      </c>
      <c r="O437" s="144"/>
      <c r="P437" s="14"/>
      <c r="Q437" s="14"/>
      <c r="R437" s="14"/>
      <c r="S437" s="145"/>
      <c r="T437" s="145"/>
      <c r="U437" s="145"/>
      <c r="V437" s="145"/>
      <c r="W437" s="145"/>
      <c r="X437" s="145"/>
      <c r="Y437" s="145"/>
      <c r="Z437" s="145"/>
      <c r="AA437" s="145"/>
      <c r="AB437" s="145"/>
      <c r="AC437" s="145"/>
      <c r="AD437" s="153"/>
      <c r="AE437" s="145"/>
      <c r="AF437" s="145"/>
      <c r="AG437" s="144"/>
      <c r="AH437" s="144"/>
      <c r="AI437" s="144"/>
      <c r="AJ437" s="158"/>
      <c r="AK437" s="144"/>
      <c r="AL437" s="140"/>
      <c r="AM437" s="23"/>
      <c r="AN437" s="23"/>
      <c r="AO437" s="23"/>
      <c r="AP437" s="23"/>
      <c r="AQ437" s="23"/>
      <c r="AR437" s="1"/>
      <c r="AT437" s="51"/>
      <c r="AU437" s="51"/>
      <c r="AV437" s="51"/>
      <c r="AW437" s="51"/>
      <c r="AX437" s="51"/>
      <c r="AY437" s="51"/>
    </row>
    <row r="438" spans="1:77" s="3" customFormat="1" ht="27" x14ac:dyDescent="0.25">
      <c r="A438" s="153"/>
      <c r="B438" s="153"/>
      <c r="C438" s="151"/>
      <c r="D438" s="151"/>
      <c r="E438" s="156"/>
      <c r="F438" s="149"/>
      <c r="G438" s="14" t="s">
        <v>388</v>
      </c>
      <c r="H438" s="14"/>
      <c r="I438" s="14"/>
      <c r="J438" s="14"/>
      <c r="K438" s="14" t="s">
        <v>413</v>
      </c>
      <c r="L438" s="14">
        <v>31</v>
      </c>
      <c r="M438" s="14"/>
      <c r="N438" s="14">
        <v>1</v>
      </c>
      <c r="O438" s="144"/>
      <c r="P438" s="14"/>
      <c r="Q438" s="14"/>
      <c r="R438" s="14"/>
      <c r="S438" s="145"/>
      <c r="T438" s="145"/>
      <c r="U438" s="145"/>
      <c r="V438" s="145"/>
      <c r="W438" s="145"/>
      <c r="X438" s="145"/>
      <c r="Y438" s="145"/>
      <c r="Z438" s="145"/>
      <c r="AA438" s="145"/>
      <c r="AB438" s="145"/>
      <c r="AC438" s="145"/>
      <c r="AD438" s="153"/>
      <c r="AE438" s="145"/>
      <c r="AF438" s="145"/>
      <c r="AG438" s="144"/>
      <c r="AH438" s="144"/>
      <c r="AI438" s="144"/>
      <c r="AJ438" s="158"/>
      <c r="AK438" s="144"/>
      <c r="AL438" s="140"/>
      <c r="AM438" s="23"/>
      <c r="AN438" s="23"/>
      <c r="AO438" s="23"/>
      <c r="AP438" s="23"/>
      <c r="AQ438" s="23"/>
      <c r="AR438" s="1"/>
      <c r="AT438" s="51"/>
      <c r="AU438" s="51"/>
      <c r="AV438" s="51"/>
      <c r="AW438" s="51"/>
      <c r="AX438" s="51"/>
      <c r="AY438" s="51"/>
    </row>
    <row r="439" spans="1:77" s="3" customFormat="1" ht="27" x14ac:dyDescent="0.25">
      <c r="A439" s="153"/>
      <c r="B439" s="153"/>
      <c r="C439" s="151"/>
      <c r="D439" s="151"/>
      <c r="E439" s="156"/>
      <c r="F439" s="149"/>
      <c r="G439" s="14" t="s">
        <v>388</v>
      </c>
      <c r="H439" s="14"/>
      <c r="I439" s="14"/>
      <c r="J439" s="14"/>
      <c r="K439" s="14" t="s">
        <v>241</v>
      </c>
      <c r="L439" s="14">
        <v>29</v>
      </c>
      <c r="M439" s="14"/>
      <c r="N439" s="14">
        <v>2</v>
      </c>
      <c r="O439" s="144"/>
      <c r="P439" s="14"/>
      <c r="Q439" s="14"/>
      <c r="R439" s="14"/>
      <c r="S439" s="145"/>
      <c r="T439" s="145"/>
      <c r="U439" s="145"/>
      <c r="V439" s="145"/>
      <c r="W439" s="145"/>
      <c r="X439" s="145"/>
      <c r="Y439" s="145"/>
      <c r="Z439" s="145"/>
      <c r="AA439" s="145"/>
      <c r="AB439" s="145"/>
      <c r="AC439" s="145"/>
      <c r="AD439" s="153"/>
      <c r="AE439" s="145"/>
      <c r="AF439" s="145"/>
      <c r="AG439" s="144"/>
      <c r="AH439" s="144"/>
      <c r="AI439" s="144"/>
      <c r="AJ439" s="158"/>
      <c r="AK439" s="144"/>
      <c r="AL439" s="140"/>
      <c r="AM439" s="23" t="str">
        <f t="shared" si="60"/>
        <v>Ekonomska škola Mije Mirkovića Rijeka</v>
      </c>
      <c r="AN439" s="23" t="str">
        <f t="shared" si="61"/>
        <v>Primorsko-goranska</v>
      </c>
      <c r="AO439" s="23" t="str">
        <f t="shared" si="62"/>
        <v>Rijeka</v>
      </c>
      <c r="AP439" s="23" t="str">
        <f t="shared" si="63"/>
        <v>državna</v>
      </c>
      <c r="AQ439" s="23" t="str">
        <f t="shared" si="64"/>
        <v>strukovna</v>
      </c>
      <c r="AR439" s="1" t="str">
        <f t="shared" si="65"/>
        <v>08-071-505</v>
      </c>
      <c r="AT439" s="51" t="str">
        <f t="shared" si="66"/>
        <v>Ekonomska škola Mije Mirkovića Rijeka</v>
      </c>
      <c r="AU439" s="51" t="str">
        <f t="shared" si="67"/>
        <v>Primorsko-goranska</v>
      </c>
      <c r="AV439" s="51" t="str">
        <f t="shared" si="68"/>
        <v>Rijeka</v>
      </c>
      <c r="AW439" s="51" t="str">
        <f t="shared" si="69"/>
        <v>državna</v>
      </c>
      <c r="AX439" s="51" t="str">
        <f t="shared" si="70"/>
        <v>strukovna</v>
      </c>
      <c r="AY439" s="51" t="str">
        <f t="shared" si="71"/>
        <v>08-071-505</v>
      </c>
    </row>
    <row r="440" spans="1:77" s="3" customFormat="1" ht="13.5" x14ac:dyDescent="0.25">
      <c r="A440" s="152" t="s">
        <v>301</v>
      </c>
      <c r="B440" s="152" t="s">
        <v>318</v>
      </c>
      <c r="C440" s="151" t="s">
        <v>16</v>
      </c>
      <c r="D440" s="151">
        <v>1</v>
      </c>
      <c r="E440" s="156">
        <v>20</v>
      </c>
      <c r="F440" s="148" t="s">
        <v>147</v>
      </c>
      <c r="G440" s="14" t="s">
        <v>420</v>
      </c>
      <c r="H440" s="14"/>
      <c r="I440" s="14"/>
      <c r="J440" s="14"/>
      <c r="K440" s="14" t="s">
        <v>245</v>
      </c>
      <c r="L440" s="14">
        <v>2</v>
      </c>
      <c r="M440" s="14"/>
      <c r="N440" s="14">
        <v>2</v>
      </c>
      <c r="O440" s="144">
        <f>SUM(N440:N448)</f>
        <v>18</v>
      </c>
      <c r="P440" s="14"/>
      <c r="Q440" s="14"/>
      <c r="R440" s="14"/>
      <c r="S440" s="145"/>
      <c r="T440" s="145"/>
      <c r="U440" s="145"/>
      <c r="V440" s="145"/>
      <c r="W440" s="145"/>
      <c r="X440" s="145"/>
      <c r="Y440" s="145"/>
      <c r="Z440" s="145"/>
      <c r="AA440" s="145"/>
      <c r="AB440" s="145"/>
      <c r="AC440" s="145"/>
      <c r="AD440" s="152"/>
      <c r="AE440" s="145"/>
      <c r="AF440" s="145"/>
      <c r="AG440" s="144">
        <f>SUM(P440:AF448)</f>
        <v>2</v>
      </c>
      <c r="AH440" s="144">
        <f>SUM(AG440,O440)</f>
        <v>20</v>
      </c>
      <c r="AI440" s="144">
        <f>SUM(AH440-E440)</f>
        <v>0</v>
      </c>
      <c r="AJ440" s="157">
        <v>20</v>
      </c>
      <c r="AK440" s="144">
        <f>SUM(AH440,AJ440)-AI440</f>
        <v>40</v>
      </c>
      <c r="AL440" s="140"/>
      <c r="AM440" s="23" t="str">
        <f t="shared" si="60"/>
        <v>Ekonomska škola Mije Mirkovića Rijeka</v>
      </c>
      <c r="AN440" s="23" t="str">
        <f t="shared" si="61"/>
        <v>Primorsko-goranska</v>
      </c>
      <c r="AO440" s="23" t="str">
        <f t="shared" si="62"/>
        <v>Rijeka</v>
      </c>
      <c r="AP440" s="23" t="str">
        <f t="shared" si="63"/>
        <v>državna</v>
      </c>
      <c r="AQ440" s="23" t="str">
        <f t="shared" si="64"/>
        <v>strukovna</v>
      </c>
      <c r="AR440" s="1" t="str">
        <f t="shared" si="65"/>
        <v>08-071-505</v>
      </c>
      <c r="AT440" s="51" t="str">
        <f t="shared" si="66"/>
        <v>Ekonomska škola Mije Mirkovića Rijeka</v>
      </c>
      <c r="AU440" s="51" t="str">
        <f t="shared" si="67"/>
        <v>Primorsko-goranska</v>
      </c>
      <c r="AV440" s="51" t="str">
        <f t="shared" si="68"/>
        <v>Rijeka</v>
      </c>
      <c r="AW440" s="51" t="str">
        <f t="shared" si="69"/>
        <v>državna</v>
      </c>
      <c r="AX440" s="51" t="str">
        <f t="shared" si="70"/>
        <v>strukovna</v>
      </c>
      <c r="AY440" s="51" t="str">
        <f t="shared" si="71"/>
        <v>08-071-505</v>
      </c>
      <c r="BY440" s="7"/>
    </row>
    <row r="441" spans="1:77" s="3" customFormat="1" ht="13.5" x14ac:dyDescent="0.25">
      <c r="A441" s="153"/>
      <c r="B441" s="153"/>
      <c r="C441" s="151"/>
      <c r="D441" s="151"/>
      <c r="E441" s="156"/>
      <c r="F441" s="149"/>
      <c r="G441" s="14" t="s">
        <v>420</v>
      </c>
      <c r="H441" s="14"/>
      <c r="I441" s="14"/>
      <c r="J441" s="14"/>
      <c r="K441" s="14" t="s">
        <v>236</v>
      </c>
      <c r="L441" s="14">
        <v>26</v>
      </c>
      <c r="M441" s="14"/>
      <c r="N441" s="14">
        <v>2</v>
      </c>
      <c r="O441" s="144"/>
      <c r="P441" s="14"/>
      <c r="Q441" s="14"/>
      <c r="R441" s="14"/>
      <c r="S441" s="145"/>
      <c r="T441" s="145"/>
      <c r="U441" s="145"/>
      <c r="V441" s="145"/>
      <c r="W441" s="145"/>
      <c r="X441" s="145"/>
      <c r="Y441" s="145"/>
      <c r="Z441" s="145"/>
      <c r="AA441" s="145"/>
      <c r="AB441" s="145"/>
      <c r="AC441" s="145"/>
      <c r="AD441" s="153"/>
      <c r="AE441" s="145"/>
      <c r="AF441" s="145"/>
      <c r="AG441" s="144"/>
      <c r="AH441" s="144"/>
      <c r="AI441" s="144"/>
      <c r="AJ441" s="158"/>
      <c r="AK441" s="144"/>
      <c r="AL441" s="140"/>
      <c r="AM441" s="23" t="str">
        <f t="shared" ref="AM441:AM520" si="72">NazivSkole</f>
        <v>Ekonomska škola Mije Mirkovića Rijeka</v>
      </c>
      <c r="AN441" s="23" t="str">
        <f t="shared" ref="AN441:AN520" si="73">Zupanija</f>
        <v>Primorsko-goranska</v>
      </c>
      <c r="AO441" s="23" t="str">
        <f t="shared" ref="AO441:AO520" si="74">GradMjesto</f>
        <v>Rijeka</v>
      </c>
      <c r="AP441" s="23" t="str">
        <f t="shared" ref="AP441:AP520" si="75">Osnivac</f>
        <v>državna</v>
      </c>
      <c r="AQ441" s="23" t="str">
        <f t="shared" ref="AQ441:AQ520" si="76">VrstaSkole</f>
        <v>strukovna</v>
      </c>
      <c r="AR441" s="1" t="str">
        <f t="shared" ref="AR441:AR520" si="77">SifraSkole</f>
        <v>08-071-505</v>
      </c>
      <c r="AT441" s="51" t="str">
        <f t="shared" ref="AT441:AT520" si="78">NazivSkole</f>
        <v>Ekonomska škola Mije Mirkovića Rijeka</v>
      </c>
      <c r="AU441" s="51" t="str">
        <f t="shared" ref="AU441:AU520" si="79">Zupanija</f>
        <v>Primorsko-goranska</v>
      </c>
      <c r="AV441" s="51" t="str">
        <f t="shared" ref="AV441:AV520" si="80">GradMjesto</f>
        <v>Rijeka</v>
      </c>
      <c r="AW441" s="51" t="str">
        <f t="shared" ref="AW441:AW520" si="81">Osnivac</f>
        <v>državna</v>
      </c>
      <c r="AX441" s="51" t="str">
        <f t="shared" ref="AX441:AX520" si="82">VrstaSkole</f>
        <v>strukovna</v>
      </c>
      <c r="AY441" s="51" t="str">
        <f t="shared" ref="AY441:AY520" si="83">SifraSkole</f>
        <v>08-071-505</v>
      </c>
    </row>
    <row r="442" spans="1:77" s="3" customFormat="1" ht="27" x14ac:dyDescent="0.25">
      <c r="A442" s="153"/>
      <c r="B442" s="153"/>
      <c r="C442" s="151"/>
      <c r="D442" s="151"/>
      <c r="E442" s="156"/>
      <c r="F442" s="149"/>
      <c r="G442" s="14" t="s">
        <v>420</v>
      </c>
      <c r="H442" s="14"/>
      <c r="I442" s="14"/>
      <c r="J442" s="14"/>
      <c r="K442" s="14" t="s">
        <v>416</v>
      </c>
      <c r="L442" s="14">
        <v>28</v>
      </c>
      <c r="M442" s="14"/>
      <c r="N442" s="14">
        <v>2</v>
      </c>
      <c r="O442" s="144"/>
      <c r="P442" s="14"/>
      <c r="Q442" s="14"/>
      <c r="R442" s="14"/>
      <c r="S442" s="145"/>
      <c r="T442" s="145"/>
      <c r="U442" s="145"/>
      <c r="V442" s="145"/>
      <c r="W442" s="145"/>
      <c r="X442" s="145"/>
      <c r="Y442" s="145"/>
      <c r="Z442" s="145"/>
      <c r="AA442" s="145"/>
      <c r="AB442" s="145"/>
      <c r="AC442" s="145"/>
      <c r="AD442" s="153"/>
      <c r="AE442" s="145"/>
      <c r="AF442" s="145"/>
      <c r="AG442" s="144"/>
      <c r="AH442" s="144"/>
      <c r="AI442" s="144"/>
      <c r="AJ442" s="158"/>
      <c r="AK442" s="144"/>
      <c r="AL442" s="140"/>
      <c r="AM442" s="23" t="str">
        <f t="shared" si="72"/>
        <v>Ekonomska škola Mije Mirkovića Rijeka</v>
      </c>
      <c r="AN442" s="23" t="str">
        <f t="shared" si="73"/>
        <v>Primorsko-goranska</v>
      </c>
      <c r="AO442" s="23" t="str">
        <f t="shared" si="74"/>
        <v>Rijeka</v>
      </c>
      <c r="AP442" s="23" t="str">
        <f t="shared" si="75"/>
        <v>državna</v>
      </c>
      <c r="AQ442" s="23" t="str">
        <f t="shared" si="76"/>
        <v>strukovna</v>
      </c>
      <c r="AR442" s="1" t="str">
        <f t="shared" si="77"/>
        <v>08-071-505</v>
      </c>
      <c r="AT442" s="51" t="str">
        <f t="shared" si="78"/>
        <v>Ekonomska škola Mije Mirkovića Rijeka</v>
      </c>
      <c r="AU442" s="51" t="str">
        <f t="shared" si="79"/>
        <v>Primorsko-goranska</v>
      </c>
      <c r="AV442" s="51" t="str">
        <f t="shared" si="80"/>
        <v>Rijeka</v>
      </c>
      <c r="AW442" s="51" t="str">
        <f t="shared" si="81"/>
        <v>državna</v>
      </c>
      <c r="AX442" s="51" t="str">
        <f t="shared" si="82"/>
        <v>strukovna</v>
      </c>
      <c r="AY442" s="51" t="str">
        <f t="shared" si="83"/>
        <v>08-071-505</v>
      </c>
    </row>
    <row r="443" spans="1:77" s="3" customFormat="1" ht="13.5" x14ac:dyDescent="0.25">
      <c r="A443" s="153"/>
      <c r="B443" s="153"/>
      <c r="C443" s="151"/>
      <c r="D443" s="151"/>
      <c r="E443" s="156"/>
      <c r="F443" s="149"/>
      <c r="G443" s="14" t="s">
        <v>420</v>
      </c>
      <c r="H443" s="14"/>
      <c r="I443" s="14"/>
      <c r="J443" s="14"/>
      <c r="K443" s="14" t="s">
        <v>246</v>
      </c>
      <c r="L443" s="14">
        <v>2</v>
      </c>
      <c r="M443" s="14"/>
      <c r="N443" s="14">
        <v>2</v>
      </c>
      <c r="O443" s="144"/>
      <c r="P443" s="14"/>
      <c r="Q443" s="14"/>
      <c r="R443" s="14"/>
      <c r="S443" s="145"/>
      <c r="T443" s="145"/>
      <c r="U443" s="145"/>
      <c r="V443" s="145"/>
      <c r="W443" s="145"/>
      <c r="X443" s="145"/>
      <c r="Y443" s="145"/>
      <c r="Z443" s="145"/>
      <c r="AA443" s="145"/>
      <c r="AB443" s="145"/>
      <c r="AC443" s="145"/>
      <c r="AD443" s="153"/>
      <c r="AE443" s="145"/>
      <c r="AF443" s="145"/>
      <c r="AG443" s="144"/>
      <c r="AH443" s="144"/>
      <c r="AI443" s="144"/>
      <c r="AJ443" s="158"/>
      <c r="AK443" s="144"/>
      <c r="AL443" s="140"/>
      <c r="AM443" s="23" t="str">
        <f t="shared" si="72"/>
        <v>Ekonomska škola Mije Mirkovića Rijeka</v>
      </c>
      <c r="AN443" s="23" t="str">
        <f t="shared" si="73"/>
        <v>Primorsko-goranska</v>
      </c>
      <c r="AO443" s="23" t="str">
        <f t="shared" si="74"/>
        <v>Rijeka</v>
      </c>
      <c r="AP443" s="23" t="str">
        <f t="shared" si="75"/>
        <v>državna</v>
      </c>
      <c r="AQ443" s="23" t="str">
        <f t="shared" si="76"/>
        <v>strukovna</v>
      </c>
      <c r="AR443" s="1" t="str">
        <f t="shared" si="77"/>
        <v>08-071-505</v>
      </c>
      <c r="AT443" s="51" t="str">
        <f t="shared" si="78"/>
        <v>Ekonomska škola Mije Mirkovića Rijeka</v>
      </c>
      <c r="AU443" s="51" t="str">
        <f t="shared" si="79"/>
        <v>Primorsko-goranska</v>
      </c>
      <c r="AV443" s="51" t="str">
        <f t="shared" si="80"/>
        <v>Rijeka</v>
      </c>
      <c r="AW443" s="51" t="str">
        <f t="shared" si="81"/>
        <v>državna</v>
      </c>
      <c r="AX443" s="51" t="str">
        <f t="shared" si="82"/>
        <v>strukovna</v>
      </c>
      <c r="AY443" s="51" t="str">
        <f t="shared" si="83"/>
        <v>08-071-505</v>
      </c>
    </row>
    <row r="444" spans="1:77" s="3" customFormat="1" ht="13.5" x14ac:dyDescent="0.25">
      <c r="A444" s="153"/>
      <c r="B444" s="153"/>
      <c r="C444" s="151"/>
      <c r="D444" s="151"/>
      <c r="E444" s="156"/>
      <c r="F444" s="149"/>
      <c r="G444" s="14" t="s">
        <v>420</v>
      </c>
      <c r="H444" s="14"/>
      <c r="I444" s="14"/>
      <c r="J444" s="14"/>
      <c r="K444" s="14" t="s">
        <v>238</v>
      </c>
      <c r="L444" s="14">
        <v>23</v>
      </c>
      <c r="M444" s="14"/>
      <c r="N444" s="14">
        <v>2</v>
      </c>
      <c r="O444" s="144"/>
      <c r="P444" s="14"/>
      <c r="Q444" s="14"/>
      <c r="R444" s="14"/>
      <c r="S444" s="145"/>
      <c r="T444" s="145"/>
      <c r="U444" s="145"/>
      <c r="V444" s="145"/>
      <c r="W444" s="145"/>
      <c r="X444" s="145"/>
      <c r="Y444" s="145"/>
      <c r="Z444" s="145"/>
      <c r="AA444" s="145"/>
      <c r="AB444" s="145"/>
      <c r="AC444" s="145"/>
      <c r="AD444" s="153"/>
      <c r="AE444" s="145"/>
      <c r="AF444" s="145"/>
      <c r="AG444" s="144"/>
      <c r="AH444" s="144"/>
      <c r="AI444" s="144"/>
      <c r="AJ444" s="158"/>
      <c r="AK444" s="144"/>
      <c r="AL444" s="140"/>
      <c r="AM444" s="23" t="str">
        <f t="shared" si="72"/>
        <v>Ekonomska škola Mije Mirkovića Rijeka</v>
      </c>
      <c r="AN444" s="23" t="str">
        <f t="shared" si="73"/>
        <v>Primorsko-goranska</v>
      </c>
      <c r="AO444" s="23" t="str">
        <f t="shared" si="74"/>
        <v>Rijeka</v>
      </c>
      <c r="AP444" s="23" t="str">
        <f t="shared" si="75"/>
        <v>državna</v>
      </c>
      <c r="AQ444" s="23" t="str">
        <f t="shared" si="76"/>
        <v>strukovna</v>
      </c>
      <c r="AR444" s="1" t="str">
        <f t="shared" si="77"/>
        <v>08-071-505</v>
      </c>
      <c r="AT444" s="51" t="str">
        <f t="shared" si="78"/>
        <v>Ekonomska škola Mije Mirkovića Rijeka</v>
      </c>
      <c r="AU444" s="51" t="str">
        <f t="shared" si="79"/>
        <v>Primorsko-goranska</v>
      </c>
      <c r="AV444" s="51" t="str">
        <f t="shared" si="80"/>
        <v>Rijeka</v>
      </c>
      <c r="AW444" s="51" t="str">
        <f t="shared" si="81"/>
        <v>državna</v>
      </c>
      <c r="AX444" s="51" t="str">
        <f t="shared" si="82"/>
        <v>strukovna</v>
      </c>
      <c r="AY444" s="51" t="str">
        <f t="shared" si="83"/>
        <v>08-071-505</v>
      </c>
    </row>
    <row r="445" spans="1:77" s="3" customFormat="1" ht="27" x14ac:dyDescent="0.25">
      <c r="A445" s="153"/>
      <c r="B445" s="153"/>
      <c r="C445" s="151"/>
      <c r="D445" s="151"/>
      <c r="E445" s="156"/>
      <c r="F445" s="149"/>
      <c r="G445" s="14" t="s">
        <v>420</v>
      </c>
      <c r="H445" s="14"/>
      <c r="I445" s="14"/>
      <c r="J445" s="14"/>
      <c r="K445" s="14" t="s">
        <v>414</v>
      </c>
      <c r="L445" s="14">
        <v>25</v>
      </c>
      <c r="M445" s="14"/>
      <c r="N445" s="14">
        <v>2</v>
      </c>
      <c r="O445" s="144"/>
      <c r="P445" s="14"/>
      <c r="Q445" s="14"/>
      <c r="R445" s="14"/>
      <c r="S445" s="145"/>
      <c r="T445" s="145"/>
      <c r="U445" s="145"/>
      <c r="V445" s="145"/>
      <c r="W445" s="145"/>
      <c r="X445" s="145"/>
      <c r="Y445" s="145"/>
      <c r="Z445" s="145"/>
      <c r="AA445" s="145"/>
      <c r="AB445" s="145"/>
      <c r="AC445" s="145"/>
      <c r="AD445" s="153"/>
      <c r="AE445" s="145"/>
      <c r="AF445" s="145"/>
      <c r="AG445" s="144"/>
      <c r="AH445" s="144"/>
      <c r="AI445" s="144"/>
      <c r="AJ445" s="158"/>
      <c r="AK445" s="144"/>
      <c r="AL445" s="140"/>
      <c r="AM445" s="23" t="str">
        <f t="shared" si="72"/>
        <v>Ekonomska škola Mije Mirkovića Rijeka</v>
      </c>
      <c r="AN445" s="23" t="str">
        <f t="shared" si="73"/>
        <v>Primorsko-goranska</v>
      </c>
      <c r="AO445" s="23" t="str">
        <f t="shared" si="74"/>
        <v>Rijeka</v>
      </c>
      <c r="AP445" s="23" t="str">
        <f t="shared" si="75"/>
        <v>državna</v>
      </c>
      <c r="AQ445" s="23" t="str">
        <f t="shared" si="76"/>
        <v>strukovna</v>
      </c>
      <c r="AR445" s="1" t="str">
        <f t="shared" si="77"/>
        <v>08-071-505</v>
      </c>
      <c r="AT445" s="51" t="str">
        <f t="shared" si="78"/>
        <v>Ekonomska škola Mije Mirkovića Rijeka</v>
      </c>
      <c r="AU445" s="51" t="str">
        <f t="shared" si="79"/>
        <v>Primorsko-goranska</v>
      </c>
      <c r="AV445" s="51" t="str">
        <f t="shared" si="80"/>
        <v>Rijeka</v>
      </c>
      <c r="AW445" s="51" t="str">
        <f t="shared" si="81"/>
        <v>državna</v>
      </c>
      <c r="AX445" s="51" t="str">
        <f t="shared" si="82"/>
        <v>strukovna</v>
      </c>
      <c r="AY445" s="51" t="str">
        <f t="shared" si="83"/>
        <v>08-071-505</v>
      </c>
    </row>
    <row r="446" spans="1:77" s="3" customFormat="1" ht="13.5" x14ac:dyDescent="0.25">
      <c r="A446" s="153"/>
      <c r="B446" s="153"/>
      <c r="C446" s="151"/>
      <c r="D446" s="151"/>
      <c r="E446" s="156"/>
      <c r="F446" s="149"/>
      <c r="G446" s="14" t="s">
        <v>420</v>
      </c>
      <c r="H446" s="14"/>
      <c r="I446" s="14"/>
      <c r="J446" s="14"/>
      <c r="K446" s="14" t="s">
        <v>220</v>
      </c>
      <c r="L446" s="14">
        <v>27</v>
      </c>
      <c r="M446" s="14"/>
      <c r="N446" s="14">
        <v>3</v>
      </c>
      <c r="O446" s="144"/>
      <c r="P446" s="14"/>
      <c r="Q446" s="14"/>
      <c r="R446" s="14"/>
      <c r="S446" s="145"/>
      <c r="T446" s="145"/>
      <c r="U446" s="145"/>
      <c r="V446" s="145"/>
      <c r="W446" s="145"/>
      <c r="X446" s="145"/>
      <c r="Y446" s="145"/>
      <c r="Z446" s="145"/>
      <c r="AA446" s="145"/>
      <c r="AB446" s="145"/>
      <c r="AC446" s="145"/>
      <c r="AD446" s="153"/>
      <c r="AE446" s="145"/>
      <c r="AF446" s="145"/>
      <c r="AG446" s="144"/>
      <c r="AH446" s="144"/>
      <c r="AI446" s="144"/>
      <c r="AJ446" s="158"/>
      <c r="AK446" s="144"/>
      <c r="AL446" s="140"/>
      <c r="AM446" s="23"/>
      <c r="AN446" s="23"/>
      <c r="AO446" s="23"/>
      <c r="AP446" s="23"/>
      <c r="AQ446" s="23"/>
      <c r="AR446" s="1"/>
      <c r="AT446" s="51"/>
      <c r="AU446" s="51"/>
      <c r="AV446" s="51"/>
      <c r="AW446" s="51"/>
      <c r="AX446" s="51"/>
      <c r="AY446" s="51"/>
    </row>
    <row r="447" spans="1:77" s="3" customFormat="1" ht="13.5" x14ac:dyDescent="0.25">
      <c r="A447" s="153"/>
      <c r="B447" s="153"/>
      <c r="C447" s="151"/>
      <c r="D447" s="151"/>
      <c r="E447" s="156"/>
      <c r="F447" s="149"/>
      <c r="G447" s="14" t="s">
        <v>420</v>
      </c>
      <c r="H447" s="14"/>
      <c r="I447" s="14"/>
      <c r="J447" s="14"/>
      <c r="K447" s="14" t="s">
        <v>224</v>
      </c>
      <c r="L447" s="14">
        <v>27</v>
      </c>
      <c r="M447" s="14"/>
      <c r="N447" s="14">
        <v>3</v>
      </c>
      <c r="O447" s="144"/>
      <c r="P447" s="14"/>
      <c r="Q447" s="14"/>
      <c r="R447" s="14"/>
      <c r="S447" s="145"/>
      <c r="T447" s="145"/>
      <c r="U447" s="145"/>
      <c r="V447" s="145"/>
      <c r="W447" s="145"/>
      <c r="X447" s="145"/>
      <c r="Y447" s="145"/>
      <c r="Z447" s="145"/>
      <c r="AA447" s="145"/>
      <c r="AB447" s="145"/>
      <c r="AC447" s="145"/>
      <c r="AD447" s="153"/>
      <c r="AE447" s="145"/>
      <c r="AF447" s="145"/>
      <c r="AG447" s="144"/>
      <c r="AH447" s="144"/>
      <c r="AI447" s="144"/>
      <c r="AJ447" s="158"/>
      <c r="AK447" s="144"/>
      <c r="AL447" s="140"/>
      <c r="AM447" s="23"/>
      <c r="AN447" s="23"/>
      <c r="AO447" s="23"/>
      <c r="AP447" s="23"/>
      <c r="AQ447" s="23"/>
      <c r="AR447" s="1"/>
      <c r="AT447" s="51"/>
      <c r="AU447" s="51"/>
      <c r="AV447" s="51"/>
      <c r="AW447" s="51"/>
      <c r="AX447" s="51"/>
      <c r="AY447" s="51"/>
    </row>
    <row r="448" spans="1:77" s="3" customFormat="1" ht="13.5" x14ac:dyDescent="0.25">
      <c r="A448" s="153"/>
      <c r="B448" s="153"/>
      <c r="C448" s="151"/>
      <c r="D448" s="151"/>
      <c r="E448" s="156"/>
      <c r="F448" s="149"/>
      <c r="G448" s="14" t="s">
        <v>402</v>
      </c>
      <c r="H448" s="14"/>
      <c r="I448" s="14"/>
      <c r="J448" s="14"/>
      <c r="K448" s="14" t="s">
        <v>220</v>
      </c>
      <c r="L448" s="14">
        <v>27</v>
      </c>
      <c r="M448" s="14"/>
      <c r="N448" s="14"/>
      <c r="O448" s="144"/>
      <c r="P448" s="14"/>
      <c r="Q448" s="14"/>
      <c r="R448" s="14">
        <v>2</v>
      </c>
      <c r="S448" s="145"/>
      <c r="T448" s="145"/>
      <c r="U448" s="145"/>
      <c r="V448" s="145"/>
      <c r="W448" s="145"/>
      <c r="X448" s="145"/>
      <c r="Y448" s="145"/>
      <c r="Z448" s="145"/>
      <c r="AA448" s="145"/>
      <c r="AB448" s="145"/>
      <c r="AC448" s="145"/>
      <c r="AD448" s="153"/>
      <c r="AE448" s="145"/>
      <c r="AF448" s="145"/>
      <c r="AG448" s="144"/>
      <c r="AH448" s="144"/>
      <c r="AI448" s="144"/>
      <c r="AJ448" s="158"/>
      <c r="AK448" s="144"/>
      <c r="AL448" s="140"/>
      <c r="AM448" s="23" t="str">
        <f t="shared" si="72"/>
        <v>Ekonomska škola Mije Mirkovića Rijeka</v>
      </c>
      <c r="AN448" s="23" t="str">
        <f t="shared" si="73"/>
        <v>Primorsko-goranska</v>
      </c>
      <c r="AO448" s="23" t="str">
        <f t="shared" si="74"/>
        <v>Rijeka</v>
      </c>
      <c r="AP448" s="23" t="str">
        <f t="shared" si="75"/>
        <v>državna</v>
      </c>
      <c r="AQ448" s="23" t="str">
        <f t="shared" si="76"/>
        <v>strukovna</v>
      </c>
      <c r="AR448" s="1" t="str">
        <f t="shared" si="77"/>
        <v>08-071-505</v>
      </c>
      <c r="AT448" s="51" t="str">
        <f t="shared" si="78"/>
        <v>Ekonomska škola Mije Mirkovića Rijeka</v>
      </c>
      <c r="AU448" s="51" t="str">
        <f t="shared" si="79"/>
        <v>Primorsko-goranska</v>
      </c>
      <c r="AV448" s="51" t="str">
        <f t="shared" si="80"/>
        <v>Rijeka</v>
      </c>
      <c r="AW448" s="51" t="str">
        <f t="shared" si="81"/>
        <v>državna</v>
      </c>
      <c r="AX448" s="51" t="str">
        <f t="shared" si="82"/>
        <v>strukovna</v>
      </c>
      <c r="AY448" s="51" t="str">
        <f t="shared" si="83"/>
        <v>08-071-505</v>
      </c>
    </row>
    <row r="449" spans="1:77" s="3" customFormat="1" ht="13.5" x14ac:dyDescent="0.25">
      <c r="A449" s="152" t="s">
        <v>302</v>
      </c>
      <c r="B449" s="152" t="s">
        <v>316</v>
      </c>
      <c r="C449" s="151" t="s">
        <v>16</v>
      </c>
      <c r="D449" s="151">
        <v>1</v>
      </c>
      <c r="E449" s="156">
        <v>22</v>
      </c>
      <c r="F449" s="148" t="s">
        <v>143</v>
      </c>
      <c r="G449" s="14" t="s">
        <v>371</v>
      </c>
      <c r="H449" s="14"/>
      <c r="I449" s="14"/>
      <c r="J449" s="14"/>
      <c r="K449" s="14" t="s">
        <v>220</v>
      </c>
      <c r="L449" s="14">
        <v>27</v>
      </c>
      <c r="M449" s="14"/>
      <c r="N449" s="14">
        <v>2</v>
      </c>
      <c r="O449" s="144">
        <f>SUM(N449:N459)</f>
        <v>22</v>
      </c>
      <c r="P449" s="14"/>
      <c r="Q449" s="14"/>
      <c r="R449" s="14"/>
      <c r="S449" s="145"/>
      <c r="T449" s="145"/>
      <c r="U449" s="145"/>
      <c r="V449" s="145"/>
      <c r="W449" s="145"/>
      <c r="X449" s="145"/>
      <c r="Y449" s="145"/>
      <c r="Z449" s="145"/>
      <c r="AA449" s="145"/>
      <c r="AB449" s="145"/>
      <c r="AC449" s="145"/>
      <c r="AD449" s="152"/>
      <c r="AE449" s="145"/>
      <c r="AF449" s="145"/>
      <c r="AG449" s="144">
        <f>SUM(P449:AF459)</f>
        <v>0</v>
      </c>
      <c r="AH449" s="144">
        <f>SUM(AG449,O449)</f>
        <v>22</v>
      </c>
      <c r="AI449" s="144">
        <f>SUM(AH449-E449)</f>
        <v>0</v>
      </c>
      <c r="AJ449" s="157">
        <v>18</v>
      </c>
      <c r="AK449" s="144">
        <f>SUM(AH449,AJ449)-AI449</f>
        <v>40</v>
      </c>
      <c r="AL449" s="140"/>
      <c r="AM449" s="23" t="str">
        <f t="shared" si="72"/>
        <v>Ekonomska škola Mije Mirkovića Rijeka</v>
      </c>
      <c r="AN449" s="23" t="str">
        <f t="shared" si="73"/>
        <v>Primorsko-goranska</v>
      </c>
      <c r="AO449" s="23" t="str">
        <f t="shared" si="74"/>
        <v>Rijeka</v>
      </c>
      <c r="AP449" s="23" t="str">
        <f t="shared" si="75"/>
        <v>državna</v>
      </c>
      <c r="AQ449" s="23" t="str">
        <f t="shared" si="76"/>
        <v>strukovna</v>
      </c>
      <c r="AR449" s="1" t="str">
        <f t="shared" si="77"/>
        <v>08-071-505</v>
      </c>
      <c r="AT449" s="51" t="str">
        <f t="shared" si="78"/>
        <v>Ekonomska škola Mije Mirkovića Rijeka</v>
      </c>
      <c r="AU449" s="51" t="str">
        <f t="shared" si="79"/>
        <v>Primorsko-goranska</v>
      </c>
      <c r="AV449" s="51" t="str">
        <f t="shared" si="80"/>
        <v>Rijeka</v>
      </c>
      <c r="AW449" s="51" t="str">
        <f t="shared" si="81"/>
        <v>državna</v>
      </c>
      <c r="AX449" s="51" t="str">
        <f t="shared" si="82"/>
        <v>strukovna</v>
      </c>
      <c r="AY449" s="51" t="str">
        <f t="shared" si="83"/>
        <v>08-071-505</v>
      </c>
      <c r="BY449" s="7"/>
    </row>
    <row r="450" spans="1:77" s="3" customFormat="1" ht="13.5" x14ac:dyDescent="0.25">
      <c r="A450" s="153"/>
      <c r="B450" s="153"/>
      <c r="C450" s="151"/>
      <c r="D450" s="151"/>
      <c r="E450" s="156"/>
      <c r="F450" s="149"/>
      <c r="G450" s="14" t="s">
        <v>371</v>
      </c>
      <c r="H450" s="14"/>
      <c r="I450" s="14"/>
      <c r="J450" s="14"/>
      <c r="K450" s="14" t="s">
        <v>224</v>
      </c>
      <c r="L450" s="14">
        <v>27</v>
      </c>
      <c r="M450" s="14"/>
      <c r="N450" s="14">
        <v>2</v>
      </c>
      <c r="O450" s="144"/>
      <c r="P450" s="14"/>
      <c r="Q450" s="14"/>
      <c r="R450" s="14"/>
      <c r="S450" s="145"/>
      <c r="T450" s="145"/>
      <c r="U450" s="145"/>
      <c r="V450" s="145"/>
      <c r="W450" s="145"/>
      <c r="X450" s="145"/>
      <c r="Y450" s="145"/>
      <c r="Z450" s="145"/>
      <c r="AA450" s="145"/>
      <c r="AB450" s="145"/>
      <c r="AC450" s="145"/>
      <c r="AD450" s="153"/>
      <c r="AE450" s="145"/>
      <c r="AF450" s="145"/>
      <c r="AG450" s="144"/>
      <c r="AH450" s="144"/>
      <c r="AI450" s="144"/>
      <c r="AJ450" s="158"/>
      <c r="AK450" s="144"/>
      <c r="AL450" s="140"/>
      <c r="AM450" s="23"/>
      <c r="AN450" s="23"/>
      <c r="AO450" s="23"/>
      <c r="AP450" s="23"/>
      <c r="AQ450" s="23"/>
      <c r="AR450" s="1"/>
      <c r="AT450" s="51"/>
      <c r="AU450" s="51"/>
      <c r="AV450" s="51"/>
      <c r="AW450" s="51"/>
      <c r="AX450" s="51"/>
      <c r="AY450" s="51"/>
      <c r="BY450" s="7"/>
    </row>
    <row r="451" spans="1:77" s="3" customFormat="1" ht="13.5" x14ac:dyDescent="0.25">
      <c r="A451" s="153"/>
      <c r="B451" s="153"/>
      <c r="C451" s="151"/>
      <c r="D451" s="151"/>
      <c r="E451" s="156"/>
      <c r="F451" s="149"/>
      <c r="G451" s="14" t="s">
        <v>371</v>
      </c>
      <c r="H451" s="14"/>
      <c r="I451" s="14"/>
      <c r="J451" s="14"/>
      <c r="K451" s="14" t="s">
        <v>228</v>
      </c>
      <c r="L451" s="14">
        <v>29</v>
      </c>
      <c r="M451" s="14"/>
      <c r="N451" s="14">
        <v>2</v>
      </c>
      <c r="O451" s="144"/>
      <c r="P451" s="14"/>
      <c r="Q451" s="14"/>
      <c r="R451" s="14"/>
      <c r="S451" s="145"/>
      <c r="T451" s="145"/>
      <c r="U451" s="145"/>
      <c r="V451" s="145"/>
      <c r="W451" s="145"/>
      <c r="X451" s="145"/>
      <c r="Y451" s="145"/>
      <c r="Z451" s="145"/>
      <c r="AA451" s="145"/>
      <c r="AB451" s="145"/>
      <c r="AC451" s="145"/>
      <c r="AD451" s="153"/>
      <c r="AE451" s="145"/>
      <c r="AF451" s="145"/>
      <c r="AG451" s="144"/>
      <c r="AH451" s="144"/>
      <c r="AI451" s="144"/>
      <c r="AJ451" s="158"/>
      <c r="AK451" s="144"/>
      <c r="AL451" s="140"/>
      <c r="AM451" s="23"/>
      <c r="AN451" s="23"/>
      <c r="AO451" s="23"/>
      <c r="AP451" s="23"/>
      <c r="AQ451" s="23"/>
      <c r="AR451" s="1"/>
      <c r="AT451" s="51"/>
      <c r="AU451" s="51"/>
      <c r="AV451" s="51"/>
      <c r="AW451" s="51"/>
      <c r="AX451" s="51"/>
      <c r="AY451" s="51"/>
      <c r="BY451" s="7"/>
    </row>
    <row r="452" spans="1:77" s="3" customFormat="1" ht="13.5" x14ac:dyDescent="0.25">
      <c r="A452" s="153"/>
      <c r="B452" s="153"/>
      <c r="C452" s="151"/>
      <c r="D452" s="151"/>
      <c r="E452" s="156"/>
      <c r="F452" s="149"/>
      <c r="G452" s="14" t="s">
        <v>371</v>
      </c>
      <c r="H452" s="14"/>
      <c r="I452" s="14"/>
      <c r="J452" s="14"/>
      <c r="K452" s="14" t="s">
        <v>221</v>
      </c>
      <c r="L452" s="14">
        <v>26</v>
      </c>
      <c r="M452" s="14"/>
      <c r="N452" s="14">
        <v>2</v>
      </c>
      <c r="O452" s="144"/>
      <c r="P452" s="14"/>
      <c r="Q452" s="14"/>
      <c r="R452" s="14"/>
      <c r="S452" s="145"/>
      <c r="T452" s="145"/>
      <c r="U452" s="145"/>
      <c r="V452" s="145"/>
      <c r="W452" s="145"/>
      <c r="X452" s="145"/>
      <c r="Y452" s="145"/>
      <c r="Z452" s="145"/>
      <c r="AA452" s="145"/>
      <c r="AB452" s="145"/>
      <c r="AC452" s="145"/>
      <c r="AD452" s="153"/>
      <c r="AE452" s="145"/>
      <c r="AF452" s="145"/>
      <c r="AG452" s="144"/>
      <c r="AH452" s="144"/>
      <c r="AI452" s="144"/>
      <c r="AJ452" s="158"/>
      <c r="AK452" s="144"/>
      <c r="AL452" s="140"/>
      <c r="AM452" s="23"/>
      <c r="AN452" s="23"/>
      <c r="AO452" s="23"/>
      <c r="AP452" s="23"/>
      <c r="AQ452" s="23"/>
      <c r="AR452" s="1"/>
      <c r="AT452" s="51"/>
      <c r="AU452" s="51"/>
      <c r="AV452" s="51"/>
      <c r="AW452" s="51"/>
      <c r="AX452" s="51"/>
      <c r="AY452" s="51"/>
      <c r="BY452" s="7"/>
    </row>
    <row r="453" spans="1:77" s="3" customFormat="1" ht="13.5" x14ac:dyDescent="0.25">
      <c r="A453" s="153"/>
      <c r="B453" s="153"/>
      <c r="C453" s="151"/>
      <c r="D453" s="151"/>
      <c r="E453" s="156"/>
      <c r="F453" s="149"/>
      <c r="G453" s="14" t="s">
        <v>371</v>
      </c>
      <c r="H453" s="14"/>
      <c r="I453" s="14"/>
      <c r="J453" s="14"/>
      <c r="K453" s="14" t="s">
        <v>225</v>
      </c>
      <c r="L453" s="14">
        <v>19</v>
      </c>
      <c r="M453" s="14"/>
      <c r="N453" s="14">
        <v>2</v>
      </c>
      <c r="O453" s="144"/>
      <c r="P453" s="14"/>
      <c r="Q453" s="14"/>
      <c r="R453" s="14"/>
      <c r="S453" s="145"/>
      <c r="T453" s="145"/>
      <c r="U453" s="145"/>
      <c r="V453" s="145"/>
      <c r="W453" s="145"/>
      <c r="X453" s="145"/>
      <c r="Y453" s="145"/>
      <c r="Z453" s="145"/>
      <c r="AA453" s="145"/>
      <c r="AB453" s="145"/>
      <c r="AC453" s="145"/>
      <c r="AD453" s="153"/>
      <c r="AE453" s="145"/>
      <c r="AF453" s="145"/>
      <c r="AG453" s="144"/>
      <c r="AH453" s="144"/>
      <c r="AI453" s="144"/>
      <c r="AJ453" s="158"/>
      <c r="AK453" s="144"/>
      <c r="AL453" s="140"/>
      <c r="AM453" s="23"/>
      <c r="AN453" s="23"/>
      <c r="AO453" s="23"/>
      <c r="AP453" s="23"/>
      <c r="AQ453" s="23"/>
      <c r="AR453" s="1"/>
      <c r="AT453" s="51"/>
      <c r="AU453" s="51"/>
      <c r="AV453" s="51"/>
      <c r="AW453" s="51"/>
      <c r="AX453" s="51"/>
      <c r="AY453" s="51"/>
      <c r="BY453" s="7"/>
    </row>
    <row r="454" spans="1:77" s="3" customFormat="1" ht="13.5" x14ac:dyDescent="0.25">
      <c r="A454" s="153"/>
      <c r="B454" s="153"/>
      <c r="C454" s="151"/>
      <c r="D454" s="151"/>
      <c r="E454" s="156"/>
      <c r="F454" s="149"/>
      <c r="G454" s="14" t="s">
        <v>371</v>
      </c>
      <c r="H454" s="14"/>
      <c r="I454" s="14"/>
      <c r="J454" s="14"/>
      <c r="K454" s="14" t="s">
        <v>229</v>
      </c>
      <c r="L454" s="14">
        <v>28</v>
      </c>
      <c r="M454" s="14"/>
      <c r="N454" s="14">
        <v>2</v>
      </c>
      <c r="O454" s="144"/>
      <c r="P454" s="14"/>
      <c r="Q454" s="14"/>
      <c r="R454" s="14"/>
      <c r="S454" s="145"/>
      <c r="T454" s="145"/>
      <c r="U454" s="145"/>
      <c r="V454" s="145"/>
      <c r="W454" s="145"/>
      <c r="X454" s="145"/>
      <c r="Y454" s="145"/>
      <c r="Z454" s="145"/>
      <c r="AA454" s="145"/>
      <c r="AB454" s="145"/>
      <c r="AC454" s="145"/>
      <c r="AD454" s="153"/>
      <c r="AE454" s="145"/>
      <c r="AF454" s="145"/>
      <c r="AG454" s="144"/>
      <c r="AH454" s="144"/>
      <c r="AI454" s="144"/>
      <c r="AJ454" s="158"/>
      <c r="AK454" s="144"/>
      <c r="AL454" s="140"/>
      <c r="AM454" s="23"/>
      <c r="AN454" s="23"/>
      <c r="AO454" s="23"/>
      <c r="AP454" s="23"/>
      <c r="AQ454" s="23"/>
      <c r="AR454" s="1"/>
      <c r="AT454" s="51"/>
      <c r="AU454" s="51"/>
      <c r="AV454" s="51"/>
      <c r="AW454" s="51"/>
      <c r="AX454" s="51"/>
      <c r="AY454" s="51"/>
      <c r="BY454" s="7"/>
    </row>
    <row r="455" spans="1:77" s="3" customFormat="1" ht="13.5" x14ac:dyDescent="0.25">
      <c r="A455" s="153"/>
      <c r="B455" s="153"/>
      <c r="C455" s="151"/>
      <c r="D455" s="151"/>
      <c r="E455" s="156"/>
      <c r="F455" s="149"/>
      <c r="G455" s="14" t="s">
        <v>371</v>
      </c>
      <c r="H455" s="14"/>
      <c r="I455" s="14"/>
      <c r="J455" s="14"/>
      <c r="K455" s="14" t="s">
        <v>230</v>
      </c>
      <c r="L455" s="14">
        <v>23</v>
      </c>
      <c r="M455" s="14"/>
      <c r="N455" s="14">
        <v>2</v>
      </c>
      <c r="O455" s="144"/>
      <c r="P455" s="14"/>
      <c r="Q455" s="14"/>
      <c r="R455" s="14"/>
      <c r="S455" s="145"/>
      <c r="T455" s="145"/>
      <c r="U455" s="145"/>
      <c r="V455" s="145"/>
      <c r="W455" s="145"/>
      <c r="X455" s="145"/>
      <c r="Y455" s="145"/>
      <c r="Z455" s="145"/>
      <c r="AA455" s="145"/>
      <c r="AB455" s="145"/>
      <c r="AC455" s="145"/>
      <c r="AD455" s="153"/>
      <c r="AE455" s="145"/>
      <c r="AF455" s="145"/>
      <c r="AG455" s="144"/>
      <c r="AH455" s="144"/>
      <c r="AI455" s="144"/>
      <c r="AJ455" s="158"/>
      <c r="AK455" s="144"/>
      <c r="AL455" s="140"/>
      <c r="AM455" s="23"/>
      <c r="AN455" s="23"/>
      <c r="AO455" s="23"/>
      <c r="AP455" s="23"/>
      <c r="AQ455" s="23"/>
      <c r="AR455" s="1"/>
      <c r="AT455" s="51"/>
      <c r="AU455" s="51"/>
      <c r="AV455" s="51"/>
      <c r="AW455" s="51"/>
      <c r="AX455" s="51"/>
      <c r="AY455" s="51"/>
      <c r="BY455" s="7"/>
    </row>
    <row r="456" spans="1:77" s="3" customFormat="1" ht="27" x14ac:dyDescent="0.25">
      <c r="A456" s="153"/>
      <c r="B456" s="153"/>
      <c r="C456" s="151"/>
      <c r="D456" s="151"/>
      <c r="E456" s="156"/>
      <c r="F456" s="149"/>
      <c r="G456" s="14" t="s">
        <v>351</v>
      </c>
      <c r="H456" s="14"/>
      <c r="I456" s="14"/>
      <c r="J456" s="14"/>
      <c r="K456" s="14" t="s">
        <v>227</v>
      </c>
      <c r="L456" s="14">
        <v>25</v>
      </c>
      <c r="M456" s="14"/>
      <c r="N456" s="14">
        <v>2</v>
      </c>
      <c r="O456" s="144"/>
      <c r="P456" s="14"/>
      <c r="Q456" s="14"/>
      <c r="R456" s="14"/>
      <c r="S456" s="145"/>
      <c r="T456" s="145"/>
      <c r="U456" s="145"/>
      <c r="V456" s="145"/>
      <c r="W456" s="145"/>
      <c r="X456" s="145"/>
      <c r="Y456" s="145"/>
      <c r="Z456" s="145"/>
      <c r="AA456" s="145"/>
      <c r="AB456" s="145"/>
      <c r="AC456" s="145"/>
      <c r="AD456" s="153"/>
      <c r="AE456" s="145"/>
      <c r="AF456" s="145"/>
      <c r="AG456" s="144"/>
      <c r="AH456" s="144"/>
      <c r="AI456" s="144"/>
      <c r="AJ456" s="158"/>
      <c r="AK456" s="144"/>
      <c r="AL456" s="140"/>
      <c r="AM456" s="23" t="str">
        <f t="shared" si="72"/>
        <v>Ekonomska škola Mije Mirkovića Rijeka</v>
      </c>
      <c r="AN456" s="23" t="str">
        <f t="shared" si="73"/>
        <v>Primorsko-goranska</v>
      </c>
      <c r="AO456" s="23" t="str">
        <f t="shared" si="74"/>
        <v>Rijeka</v>
      </c>
      <c r="AP456" s="23" t="str">
        <f t="shared" si="75"/>
        <v>državna</v>
      </c>
      <c r="AQ456" s="23" t="str">
        <f t="shared" si="76"/>
        <v>strukovna</v>
      </c>
      <c r="AR456" s="1" t="str">
        <f t="shared" si="77"/>
        <v>08-071-505</v>
      </c>
      <c r="AT456" s="51" t="str">
        <f t="shared" si="78"/>
        <v>Ekonomska škola Mije Mirkovića Rijeka</v>
      </c>
      <c r="AU456" s="51" t="str">
        <f t="shared" si="79"/>
        <v>Primorsko-goranska</v>
      </c>
      <c r="AV456" s="51" t="str">
        <f t="shared" si="80"/>
        <v>Rijeka</v>
      </c>
      <c r="AW456" s="51" t="str">
        <f t="shared" si="81"/>
        <v>državna</v>
      </c>
      <c r="AX456" s="51" t="str">
        <f t="shared" si="82"/>
        <v>strukovna</v>
      </c>
      <c r="AY456" s="51" t="str">
        <f t="shared" si="83"/>
        <v>08-071-505</v>
      </c>
    </row>
    <row r="457" spans="1:77" s="3" customFormat="1" ht="13.5" x14ac:dyDescent="0.25">
      <c r="A457" s="153"/>
      <c r="B457" s="153"/>
      <c r="C457" s="151"/>
      <c r="D457" s="151"/>
      <c r="E457" s="156"/>
      <c r="F457" s="149"/>
      <c r="G457" s="14" t="s">
        <v>372</v>
      </c>
      <c r="H457" s="14"/>
      <c r="I457" s="14"/>
      <c r="J457" s="14"/>
      <c r="K457" s="14" t="s">
        <v>219</v>
      </c>
      <c r="L457" s="14">
        <v>30</v>
      </c>
      <c r="M457" s="14"/>
      <c r="N457" s="14">
        <v>2</v>
      </c>
      <c r="O457" s="144"/>
      <c r="P457" s="14"/>
      <c r="Q457" s="14"/>
      <c r="R457" s="14"/>
      <c r="S457" s="145"/>
      <c r="T457" s="145"/>
      <c r="U457" s="145"/>
      <c r="V457" s="145"/>
      <c r="W457" s="145"/>
      <c r="X457" s="145"/>
      <c r="Y457" s="145"/>
      <c r="Z457" s="145"/>
      <c r="AA457" s="145"/>
      <c r="AB457" s="145"/>
      <c r="AC457" s="145"/>
      <c r="AD457" s="153"/>
      <c r="AE457" s="145"/>
      <c r="AF457" s="145"/>
      <c r="AG457" s="144"/>
      <c r="AH457" s="144"/>
      <c r="AI457" s="144"/>
      <c r="AJ457" s="158"/>
      <c r="AK457" s="144"/>
      <c r="AL457" s="140"/>
      <c r="AM457" s="23"/>
      <c r="AN457" s="23"/>
      <c r="AO457" s="23"/>
      <c r="AP457" s="23"/>
      <c r="AQ457" s="23"/>
      <c r="AR457" s="1"/>
      <c r="AT457" s="51"/>
      <c r="AU457" s="51"/>
      <c r="AV457" s="51"/>
      <c r="AW457" s="51"/>
      <c r="AX457" s="51"/>
      <c r="AY457" s="51"/>
    </row>
    <row r="458" spans="1:77" s="3" customFormat="1" ht="13.5" x14ac:dyDescent="0.25">
      <c r="A458" s="153"/>
      <c r="B458" s="153"/>
      <c r="C458" s="151"/>
      <c r="D458" s="151"/>
      <c r="E458" s="156"/>
      <c r="F458" s="149"/>
      <c r="G458" s="14" t="s">
        <v>372</v>
      </c>
      <c r="H458" s="14"/>
      <c r="I458" s="14"/>
      <c r="J458" s="14"/>
      <c r="K458" s="14" t="s">
        <v>223</v>
      </c>
      <c r="L458" s="14">
        <v>27</v>
      </c>
      <c r="M458" s="14"/>
      <c r="N458" s="14">
        <v>2</v>
      </c>
      <c r="O458" s="144"/>
      <c r="P458" s="14"/>
      <c r="Q458" s="14"/>
      <c r="R458" s="14"/>
      <c r="S458" s="145"/>
      <c r="T458" s="145"/>
      <c r="U458" s="145"/>
      <c r="V458" s="145"/>
      <c r="W458" s="145"/>
      <c r="X458" s="145"/>
      <c r="Y458" s="145"/>
      <c r="Z458" s="145"/>
      <c r="AA458" s="145"/>
      <c r="AB458" s="145"/>
      <c r="AC458" s="145"/>
      <c r="AD458" s="153"/>
      <c r="AE458" s="145"/>
      <c r="AF458" s="145"/>
      <c r="AG458" s="144"/>
      <c r="AH458" s="144"/>
      <c r="AI458" s="144"/>
      <c r="AJ458" s="158"/>
      <c r="AK458" s="144"/>
      <c r="AL458" s="140"/>
      <c r="AM458" s="23"/>
      <c r="AN458" s="23"/>
      <c r="AO458" s="23"/>
      <c r="AP458" s="23"/>
      <c r="AQ458" s="23"/>
      <c r="AR458" s="1"/>
      <c r="AT458" s="51"/>
      <c r="AU458" s="51"/>
      <c r="AV458" s="51"/>
      <c r="AW458" s="51"/>
      <c r="AX458" s="51"/>
      <c r="AY458" s="51"/>
    </row>
    <row r="459" spans="1:77" s="3" customFormat="1" ht="13.5" x14ac:dyDescent="0.25">
      <c r="A459" s="153"/>
      <c r="B459" s="153"/>
      <c r="C459" s="151"/>
      <c r="D459" s="151"/>
      <c r="E459" s="156"/>
      <c r="F459" s="149"/>
      <c r="G459" s="14" t="s">
        <v>372</v>
      </c>
      <c r="H459" s="14"/>
      <c r="I459" s="14"/>
      <c r="J459" s="14"/>
      <c r="K459" s="14" t="s">
        <v>227</v>
      </c>
      <c r="L459" s="14">
        <v>25</v>
      </c>
      <c r="M459" s="14"/>
      <c r="N459" s="14">
        <v>2</v>
      </c>
      <c r="O459" s="144"/>
      <c r="P459" s="14"/>
      <c r="Q459" s="14"/>
      <c r="R459" s="14"/>
      <c r="S459" s="145"/>
      <c r="T459" s="145"/>
      <c r="U459" s="145"/>
      <c r="V459" s="145"/>
      <c r="W459" s="145"/>
      <c r="X459" s="145"/>
      <c r="Y459" s="145"/>
      <c r="Z459" s="145"/>
      <c r="AA459" s="145"/>
      <c r="AB459" s="145"/>
      <c r="AC459" s="145"/>
      <c r="AD459" s="153"/>
      <c r="AE459" s="145"/>
      <c r="AF459" s="145"/>
      <c r="AG459" s="144"/>
      <c r="AH459" s="144"/>
      <c r="AI459" s="144"/>
      <c r="AJ459" s="158"/>
      <c r="AK459" s="144"/>
      <c r="AL459" s="140"/>
      <c r="AM459" s="23" t="str">
        <f t="shared" si="72"/>
        <v>Ekonomska škola Mije Mirkovića Rijeka</v>
      </c>
      <c r="AN459" s="23" t="str">
        <f t="shared" si="73"/>
        <v>Primorsko-goranska</v>
      </c>
      <c r="AO459" s="23" t="str">
        <f t="shared" si="74"/>
        <v>Rijeka</v>
      </c>
      <c r="AP459" s="23" t="str">
        <f t="shared" si="75"/>
        <v>državna</v>
      </c>
      <c r="AQ459" s="23" t="str">
        <f t="shared" si="76"/>
        <v>strukovna</v>
      </c>
      <c r="AR459" s="1" t="str">
        <f t="shared" si="77"/>
        <v>08-071-505</v>
      </c>
      <c r="AT459" s="51" t="str">
        <f t="shared" si="78"/>
        <v>Ekonomska škola Mije Mirkovića Rijeka</v>
      </c>
      <c r="AU459" s="51" t="str">
        <f t="shared" si="79"/>
        <v>Primorsko-goranska</v>
      </c>
      <c r="AV459" s="51" t="str">
        <f t="shared" si="80"/>
        <v>Rijeka</v>
      </c>
      <c r="AW459" s="51" t="str">
        <f t="shared" si="81"/>
        <v>državna</v>
      </c>
      <c r="AX459" s="51" t="str">
        <f t="shared" si="82"/>
        <v>strukovna</v>
      </c>
      <c r="AY459" s="51" t="str">
        <f t="shared" si="83"/>
        <v>08-071-505</v>
      </c>
    </row>
    <row r="460" spans="1:77" s="3" customFormat="1" ht="13.5" x14ac:dyDescent="0.25">
      <c r="A460" s="152" t="s">
        <v>303</v>
      </c>
      <c r="B460" s="152" t="s">
        <v>316</v>
      </c>
      <c r="C460" s="151" t="s">
        <v>16</v>
      </c>
      <c r="D460" s="151">
        <v>1</v>
      </c>
      <c r="E460" s="156">
        <v>22</v>
      </c>
      <c r="F460" s="148" t="s">
        <v>143</v>
      </c>
      <c r="G460" s="14" t="s">
        <v>357</v>
      </c>
      <c r="H460" s="14"/>
      <c r="I460" s="14"/>
      <c r="J460" s="14"/>
      <c r="K460" s="14" t="s">
        <v>218</v>
      </c>
      <c r="L460" s="14">
        <v>27</v>
      </c>
      <c r="M460" s="14"/>
      <c r="N460" s="14">
        <v>2</v>
      </c>
      <c r="O460" s="144">
        <f>SUM(N460:N467)</f>
        <v>14</v>
      </c>
      <c r="P460" s="14"/>
      <c r="Q460" s="14"/>
      <c r="R460" s="14"/>
      <c r="S460" s="145"/>
      <c r="T460" s="145"/>
      <c r="U460" s="145"/>
      <c r="V460" s="145"/>
      <c r="W460" s="145"/>
      <c r="X460" s="145"/>
      <c r="Y460" s="145">
        <v>4</v>
      </c>
      <c r="Z460" s="145"/>
      <c r="AA460" s="145"/>
      <c r="AB460" s="145"/>
      <c r="AC460" s="145">
        <v>2</v>
      </c>
      <c r="AD460" s="152"/>
      <c r="AE460" s="145"/>
      <c r="AF460" s="145"/>
      <c r="AG460" s="144">
        <f>SUM(P460:AF467)</f>
        <v>8</v>
      </c>
      <c r="AH460" s="144">
        <f>SUM(AG460,O460)</f>
        <v>22</v>
      </c>
      <c r="AI460" s="144">
        <f>SUM(AH460-E460)</f>
        <v>0</v>
      </c>
      <c r="AJ460" s="157">
        <v>18</v>
      </c>
      <c r="AK460" s="144">
        <f>SUM(AH460,AJ460)-AI460</f>
        <v>40</v>
      </c>
      <c r="AL460" s="140"/>
      <c r="AM460" s="23" t="str">
        <f t="shared" si="72"/>
        <v>Ekonomska škola Mije Mirkovića Rijeka</v>
      </c>
      <c r="AN460" s="23" t="str">
        <f t="shared" si="73"/>
        <v>Primorsko-goranska</v>
      </c>
      <c r="AO460" s="23" t="str">
        <f t="shared" si="74"/>
        <v>Rijeka</v>
      </c>
      <c r="AP460" s="23" t="str">
        <f t="shared" si="75"/>
        <v>državna</v>
      </c>
      <c r="AQ460" s="23" t="str">
        <f t="shared" si="76"/>
        <v>strukovna</v>
      </c>
      <c r="AR460" s="1" t="str">
        <f t="shared" si="77"/>
        <v>08-071-505</v>
      </c>
      <c r="AT460" s="51" t="str">
        <f t="shared" si="78"/>
        <v>Ekonomska škola Mije Mirkovića Rijeka</v>
      </c>
      <c r="AU460" s="51" t="str">
        <f t="shared" si="79"/>
        <v>Primorsko-goranska</v>
      </c>
      <c r="AV460" s="51" t="str">
        <f t="shared" si="80"/>
        <v>Rijeka</v>
      </c>
      <c r="AW460" s="51" t="str">
        <f t="shared" si="81"/>
        <v>državna</v>
      </c>
      <c r="AX460" s="51" t="str">
        <f t="shared" si="82"/>
        <v>strukovna</v>
      </c>
      <c r="AY460" s="51" t="str">
        <f t="shared" si="83"/>
        <v>08-071-505</v>
      </c>
      <c r="BY460" s="7"/>
    </row>
    <row r="461" spans="1:77" s="3" customFormat="1" ht="13.5" x14ac:dyDescent="0.25">
      <c r="A461" s="153"/>
      <c r="B461" s="153"/>
      <c r="C461" s="151"/>
      <c r="D461" s="151"/>
      <c r="E461" s="156"/>
      <c r="F461" s="149"/>
      <c r="G461" s="14" t="s">
        <v>357</v>
      </c>
      <c r="H461" s="14"/>
      <c r="I461" s="14"/>
      <c r="J461" s="14"/>
      <c r="K461" s="14" t="s">
        <v>222</v>
      </c>
      <c r="L461" s="14">
        <v>28</v>
      </c>
      <c r="M461" s="14"/>
      <c r="N461" s="14">
        <v>2</v>
      </c>
      <c r="O461" s="144"/>
      <c r="P461" s="14"/>
      <c r="Q461" s="14"/>
      <c r="R461" s="14"/>
      <c r="S461" s="145"/>
      <c r="T461" s="145"/>
      <c r="U461" s="145"/>
      <c r="V461" s="145"/>
      <c r="W461" s="145"/>
      <c r="X461" s="145"/>
      <c r="Y461" s="145"/>
      <c r="Z461" s="145"/>
      <c r="AA461" s="145"/>
      <c r="AB461" s="145"/>
      <c r="AC461" s="145"/>
      <c r="AD461" s="153"/>
      <c r="AE461" s="145"/>
      <c r="AF461" s="145"/>
      <c r="AG461" s="144"/>
      <c r="AH461" s="144"/>
      <c r="AI461" s="144"/>
      <c r="AJ461" s="158"/>
      <c r="AK461" s="144"/>
      <c r="AL461" s="140"/>
      <c r="AM461" s="23"/>
      <c r="AN461" s="23"/>
      <c r="AO461" s="23"/>
      <c r="AP461" s="23"/>
      <c r="AQ461" s="23"/>
      <c r="AR461" s="1"/>
      <c r="AT461" s="51"/>
      <c r="AU461" s="51"/>
      <c r="AV461" s="51"/>
      <c r="AW461" s="51"/>
      <c r="AX461" s="51"/>
      <c r="AY461" s="51"/>
      <c r="BY461" s="7"/>
    </row>
    <row r="462" spans="1:77" s="3" customFormat="1" ht="13.5" x14ac:dyDescent="0.25">
      <c r="A462" s="153"/>
      <c r="B462" s="153"/>
      <c r="C462" s="151"/>
      <c r="D462" s="151"/>
      <c r="E462" s="156"/>
      <c r="F462" s="149"/>
      <c r="G462" s="14" t="s">
        <v>357</v>
      </c>
      <c r="H462" s="14"/>
      <c r="I462" s="14"/>
      <c r="J462" s="14"/>
      <c r="K462" s="14" t="s">
        <v>226</v>
      </c>
      <c r="L462" s="14">
        <v>27</v>
      </c>
      <c r="M462" s="14"/>
      <c r="N462" s="14">
        <v>2</v>
      </c>
      <c r="O462" s="144"/>
      <c r="P462" s="14"/>
      <c r="Q462" s="14"/>
      <c r="R462" s="14"/>
      <c r="S462" s="145"/>
      <c r="T462" s="145"/>
      <c r="U462" s="145"/>
      <c r="V462" s="145"/>
      <c r="W462" s="145"/>
      <c r="X462" s="145"/>
      <c r="Y462" s="145"/>
      <c r="Z462" s="145"/>
      <c r="AA462" s="145"/>
      <c r="AB462" s="145"/>
      <c r="AC462" s="145"/>
      <c r="AD462" s="153"/>
      <c r="AE462" s="145"/>
      <c r="AF462" s="145"/>
      <c r="AG462" s="144"/>
      <c r="AH462" s="144"/>
      <c r="AI462" s="144"/>
      <c r="AJ462" s="158"/>
      <c r="AK462" s="144"/>
      <c r="AL462" s="140"/>
      <c r="AM462" s="23"/>
      <c r="AN462" s="23"/>
      <c r="AO462" s="23"/>
      <c r="AP462" s="23"/>
      <c r="AQ462" s="23"/>
      <c r="AR462" s="1"/>
      <c r="AT462" s="51"/>
      <c r="AU462" s="51"/>
      <c r="AV462" s="51"/>
      <c r="AW462" s="51"/>
      <c r="AX462" s="51"/>
      <c r="AY462" s="51"/>
      <c r="BY462" s="7"/>
    </row>
    <row r="463" spans="1:77" s="3" customFormat="1" ht="13.5" x14ac:dyDescent="0.25">
      <c r="A463" s="153"/>
      <c r="B463" s="153"/>
      <c r="C463" s="151"/>
      <c r="D463" s="151"/>
      <c r="E463" s="156"/>
      <c r="F463" s="149"/>
      <c r="G463" s="14" t="s">
        <v>357</v>
      </c>
      <c r="H463" s="14"/>
      <c r="I463" s="14"/>
      <c r="J463" s="14"/>
      <c r="K463" s="14" t="s">
        <v>221</v>
      </c>
      <c r="L463" s="14">
        <v>26</v>
      </c>
      <c r="M463" s="14"/>
      <c r="N463" s="14">
        <v>2</v>
      </c>
      <c r="O463" s="144"/>
      <c r="P463" s="14"/>
      <c r="Q463" s="14"/>
      <c r="R463" s="14"/>
      <c r="S463" s="145"/>
      <c r="T463" s="145"/>
      <c r="U463" s="145"/>
      <c r="V463" s="145"/>
      <c r="W463" s="145"/>
      <c r="X463" s="145"/>
      <c r="Y463" s="145"/>
      <c r="Z463" s="145"/>
      <c r="AA463" s="145"/>
      <c r="AB463" s="145"/>
      <c r="AC463" s="145"/>
      <c r="AD463" s="153"/>
      <c r="AE463" s="145"/>
      <c r="AF463" s="145"/>
      <c r="AG463" s="144"/>
      <c r="AH463" s="144"/>
      <c r="AI463" s="144"/>
      <c r="AJ463" s="158"/>
      <c r="AK463" s="144"/>
      <c r="AL463" s="140"/>
      <c r="AM463" s="23"/>
      <c r="AN463" s="23"/>
      <c r="AO463" s="23"/>
      <c r="AP463" s="23"/>
      <c r="AQ463" s="23"/>
      <c r="AR463" s="1"/>
      <c r="AT463" s="51"/>
      <c r="AU463" s="51"/>
      <c r="AV463" s="51"/>
      <c r="AW463" s="51"/>
      <c r="AX463" s="51"/>
      <c r="AY463" s="51"/>
      <c r="BY463" s="7"/>
    </row>
    <row r="464" spans="1:77" s="3" customFormat="1" ht="27" x14ac:dyDescent="0.25">
      <c r="A464" s="153"/>
      <c r="B464" s="153"/>
      <c r="C464" s="151"/>
      <c r="D464" s="151"/>
      <c r="E464" s="156"/>
      <c r="F464" s="149"/>
      <c r="G464" s="14" t="s">
        <v>365</v>
      </c>
      <c r="H464" s="14"/>
      <c r="I464" s="14"/>
      <c r="J464" s="14"/>
      <c r="K464" s="14" t="s">
        <v>221</v>
      </c>
      <c r="L464" s="14">
        <v>26</v>
      </c>
      <c r="M464" s="14"/>
      <c r="N464" s="14">
        <v>2</v>
      </c>
      <c r="O464" s="144"/>
      <c r="P464" s="14"/>
      <c r="Q464" s="14"/>
      <c r="R464" s="14"/>
      <c r="S464" s="145"/>
      <c r="T464" s="145"/>
      <c r="U464" s="145"/>
      <c r="V464" s="145"/>
      <c r="W464" s="145"/>
      <c r="X464" s="145"/>
      <c r="Y464" s="145"/>
      <c r="Z464" s="145"/>
      <c r="AA464" s="145"/>
      <c r="AB464" s="145"/>
      <c r="AC464" s="145"/>
      <c r="AD464" s="153"/>
      <c r="AE464" s="145"/>
      <c r="AF464" s="145"/>
      <c r="AG464" s="144"/>
      <c r="AH464" s="144"/>
      <c r="AI464" s="144"/>
      <c r="AJ464" s="158"/>
      <c r="AK464" s="144"/>
      <c r="AL464" s="140"/>
      <c r="AM464" s="23"/>
      <c r="AN464" s="23"/>
      <c r="AO464" s="23"/>
      <c r="AP464" s="23"/>
      <c r="AQ464" s="23"/>
      <c r="AR464" s="1"/>
      <c r="AT464" s="51"/>
      <c r="AU464" s="51"/>
      <c r="AV464" s="51"/>
      <c r="AW464" s="51"/>
      <c r="AX464" s="51"/>
      <c r="AY464" s="51"/>
      <c r="BY464" s="7"/>
    </row>
    <row r="465" spans="1:77" s="3" customFormat="1" ht="27" x14ac:dyDescent="0.25">
      <c r="A465" s="153"/>
      <c r="B465" s="153"/>
      <c r="C465" s="151"/>
      <c r="D465" s="151"/>
      <c r="E465" s="156"/>
      <c r="F465" s="149"/>
      <c r="G465" s="14" t="s">
        <v>365</v>
      </c>
      <c r="H465" s="14"/>
      <c r="I465" s="14"/>
      <c r="J465" s="14"/>
      <c r="K465" s="14" t="s">
        <v>225</v>
      </c>
      <c r="L465" s="14">
        <v>19</v>
      </c>
      <c r="M465" s="14"/>
      <c r="N465" s="14">
        <v>2</v>
      </c>
      <c r="O465" s="144"/>
      <c r="P465" s="14"/>
      <c r="Q465" s="14"/>
      <c r="R465" s="14"/>
      <c r="S465" s="145"/>
      <c r="T465" s="145"/>
      <c r="U465" s="145"/>
      <c r="V465" s="145"/>
      <c r="W465" s="145"/>
      <c r="X465" s="145"/>
      <c r="Y465" s="145"/>
      <c r="Z465" s="145"/>
      <c r="AA465" s="145"/>
      <c r="AB465" s="145"/>
      <c r="AC465" s="145"/>
      <c r="AD465" s="153"/>
      <c r="AE465" s="145"/>
      <c r="AF465" s="145"/>
      <c r="AG465" s="144"/>
      <c r="AH465" s="144"/>
      <c r="AI465" s="144"/>
      <c r="AJ465" s="158"/>
      <c r="AK465" s="144"/>
      <c r="AL465" s="140"/>
      <c r="AM465" s="23"/>
      <c r="AN465" s="23"/>
      <c r="AO465" s="23"/>
      <c r="AP465" s="23"/>
      <c r="AQ465" s="23"/>
      <c r="AR465" s="1"/>
      <c r="AT465" s="51"/>
      <c r="AU465" s="51"/>
      <c r="AV465" s="51"/>
      <c r="AW465" s="51"/>
      <c r="AX465" s="51"/>
      <c r="AY465" s="51"/>
      <c r="BY465" s="7"/>
    </row>
    <row r="466" spans="1:77" s="3" customFormat="1" ht="27" x14ac:dyDescent="0.25">
      <c r="A466" s="153"/>
      <c r="B466" s="153"/>
      <c r="C466" s="151"/>
      <c r="D466" s="151"/>
      <c r="E466" s="156"/>
      <c r="F466" s="149"/>
      <c r="G466" s="14" t="s">
        <v>365</v>
      </c>
      <c r="H466" s="14"/>
      <c r="I466" s="14"/>
      <c r="J466" s="14"/>
      <c r="K466" s="14" t="s">
        <v>230</v>
      </c>
      <c r="L466" s="14">
        <v>23</v>
      </c>
      <c r="M466" s="14"/>
      <c r="N466" s="14">
        <v>2</v>
      </c>
      <c r="O466" s="144"/>
      <c r="P466" s="14"/>
      <c r="Q466" s="14"/>
      <c r="R466" s="14"/>
      <c r="S466" s="145"/>
      <c r="T466" s="145"/>
      <c r="U466" s="145"/>
      <c r="V466" s="145"/>
      <c r="W466" s="145"/>
      <c r="X466" s="145"/>
      <c r="Y466" s="145"/>
      <c r="Z466" s="145"/>
      <c r="AA466" s="145"/>
      <c r="AB466" s="145"/>
      <c r="AC466" s="145"/>
      <c r="AD466" s="153"/>
      <c r="AE466" s="145"/>
      <c r="AF466" s="145"/>
      <c r="AG466" s="144"/>
      <c r="AH466" s="144"/>
      <c r="AI466" s="144"/>
      <c r="AJ466" s="158"/>
      <c r="AK466" s="144"/>
      <c r="AL466" s="140"/>
      <c r="AM466" s="23" t="str">
        <f t="shared" si="72"/>
        <v>Ekonomska škola Mije Mirkovića Rijeka</v>
      </c>
      <c r="AN466" s="23" t="str">
        <f t="shared" si="73"/>
        <v>Primorsko-goranska</v>
      </c>
      <c r="AO466" s="23" t="str">
        <f t="shared" si="74"/>
        <v>Rijeka</v>
      </c>
      <c r="AP466" s="23" t="str">
        <f t="shared" si="75"/>
        <v>državna</v>
      </c>
      <c r="AQ466" s="23" t="str">
        <f t="shared" si="76"/>
        <v>strukovna</v>
      </c>
      <c r="AR466" s="1" t="str">
        <f t="shared" si="77"/>
        <v>08-071-505</v>
      </c>
      <c r="AT466" s="51" t="str">
        <f t="shared" si="78"/>
        <v>Ekonomska škola Mije Mirkovića Rijeka</v>
      </c>
      <c r="AU466" s="51" t="str">
        <f t="shared" si="79"/>
        <v>Primorsko-goranska</v>
      </c>
      <c r="AV466" s="51" t="str">
        <f t="shared" si="80"/>
        <v>Rijeka</v>
      </c>
      <c r="AW466" s="51" t="str">
        <f t="shared" si="81"/>
        <v>državna</v>
      </c>
      <c r="AX466" s="51" t="str">
        <f t="shared" si="82"/>
        <v>strukovna</v>
      </c>
      <c r="AY466" s="51" t="str">
        <f t="shared" si="83"/>
        <v>08-071-505</v>
      </c>
    </row>
    <row r="467" spans="1:77" s="3" customFormat="1" ht="13.5" x14ac:dyDescent="0.25">
      <c r="A467" s="153"/>
      <c r="B467" s="153"/>
      <c r="C467" s="151"/>
      <c r="D467" s="151"/>
      <c r="E467" s="156"/>
      <c r="F467" s="149"/>
      <c r="G467" s="14" t="s">
        <v>402</v>
      </c>
      <c r="H467" s="14"/>
      <c r="I467" s="14"/>
      <c r="J467" s="14"/>
      <c r="K467" s="14" t="s">
        <v>226</v>
      </c>
      <c r="L467" s="14"/>
      <c r="M467" s="14"/>
      <c r="N467" s="14"/>
      <c r="O467" s="144"/>
      <c r="P467" s="14"/>
      <c r="Q467" s="14"/>
      <c r="R467" s="14">
        <v>2</v>
      </c>
      <c r="S467" s="145"/>
      <c r="T467" s="145"/>
      <c r="U467" s="145"/>
      <c r="V467" s="145"/>
      <c r="W467" s="145"/>
      <c r="X467" s="145"/>
      <c r="Y467" s="145"/>
      <c r="Z467" s="145"/>
      <c r="AA467" s="145"/>
      <c r="AB467" s="145"/>
      <c r="AC467" s="145"/>
      <c r="AD467" s="153"/>
      <c r="AE467" s="145"/>
      <c r="AF467" s="145"/>
      <c r="AG467" s="144"/>
      <c r="AH467" s="144"/>
      <c r="AI467" s="144"/>
      <c r="AJ467" s="158"/>
      <c r="AK467" s="144"/>
      <c r="AL467" s="140"/>
      <c r="AM467" s="23" t="str">
        <f t="shared" si="72"/>
        <v>Ekonomska škola Mije Mirkovića Rijeka</v>
      </c>
      <c r="AN467" s="23" t="str">
        <f t="shared" si="73"/>
        <v>Primorsko-goranska</v>
      </c>
      <c r="AO467" s="23" t="str">
        <f t="shared" si="74"/>
        <v>Rijeka</v>
      </c>
      <c r="AP467" s="23" t="str">
        <f t="shared" si="75"/>
        <v>državna</v>
      </c>
      <c r="AQ467" s="23" t="str">
        <f t="shared" si="76"/>
        <v>strukovna</v>
      </c>
      <c r="AR467" s="1" t="str">
        <f t="shared" si="77"/>
        <v>08-071-505</v>
      </c>
      <c r="AT467" s="51" t="str">
        <f t="shared" si="78"/>
        <v>Ekonomska škola Mije Mirkovića Rijeka</v>
      </c>
      <c r="AU467" s="51" t="str">
        <f t="shared" si="79"/>
        <v>Primorsko-goranska</v>
      </c>
      <c r="AV467" s="51" t="str">
        <f t="shared" si="80"/>
        <v>Rijeka</v>
      </c>
      <c r="AW467" s="51" t="str">
        <f t="shared" si="81"/>
        <v>državna</v>
      </c>
      <c r="AX467" s="51" t="str">
        <f t="shared" si="82"/>
        <v>strukovna</v>
      </c>
      <c r="AY467" s="51" t="str">
        <f t="shared" si="83"/>
        <v>08-071-505</v>
      </c>
    </row>
    <row r="468" spans="1:77" s="3" customFormat="1" ht="13.5" x14ac:dyDescent="0.25">
      <c r="A468" s="152" t="s">
        <v>304</v>
      </c>
      <c r="B468" s="152" t="s">
        <v>418</v>
      </c>
      <c r="C468" s="151" t="s">
        <v>16</v>
      </c>
      <c r="D468" s="151">
        <v>3</v>
      </c>
      <c r="E468" s="156">
        <v>6</v>
      </c>
      <c r="F468" s="148" t="s">
        <v>147</v>
      </c>
      <c r="G468" s="14" t="s">
        <v>381</v>
      </c>
      <c r="H468" s="14"/>
      <c r="I468" s="14"/>
      <c r="J468" s="14"/>
      <c r="K468" s="14" t="s">
        <v>218</v>
      </c>
      <c r="L468" s="14">
        <v>27</v>
      </c>
      <c r="M468" s="14"/>
      <c r="N468" s="14">
        <v>2</v>
      </c>
      <c r="O468" s="144">
        <f>SUM(N468:N470)</f>
        <v>6</v>
      </c>
      <c r="P468" s="14"/>
      <c r="Q468" s="14"/>
      <c r="R468" s="14"/>
      <c r="S468" s="145"/>
      <c r="T468" s="145"/>
      <c r="U468" s="145"/>
      <c r="V468" s="145"/>
      <c r="W468" s="145"/>
      <c r="X468" s="145"/>
      <c r="Y468" s="145"/>
      <c r="Z468" s="145"/>
      <c r="AA468" s="145"/>
      <c r="AB468" s="145"/>
      <c r="AC468" s="145"/>
      <c r="AD468" s="152"/>
      <c r="AE468" s="145"/>
      <c r="AF468" s="145"/>
      <c r="AG468" s="144">
        <f>SUM(P468:AF470)</f>
        <v>0</v>
      </c>
      <c r="AH468" s="144">
        <f>SUM(AG468,O468)</f>
        <v>6</v>
      </c>
      <c r="AI468" s="144">
        <f>SUM(AH468-E468)</f>
        <v>0</v>
      </c>
      <c r="AJ468" s="157">
        <v>5</v>
      </c>
      <c r="AK468" s="144">
        <f>SUM(AH468,AJ468)-AI468</f>
        <v>11</v>
      </c>
      <c r="AL468" s="140"/>
      <c r="AM468" s="23" t="str">
        <f t="shared" si="72"/>
        <v>Ekonomska škola Mije Mirkovića Rijeka</v>
      </c>
      <c r="AN468" s="23" t="str">
        <f t="shared" si="73"/>
        <v>Primorsko-goranska</v>
      </c>
      <c r="AO468" s="23" t="str">
        <f t="shared" si="74"/>
        <v>Rijeka</v>
      </c>
      <c r="AP468" s="23" t="str">
        <f t="shared" si="75"/>
        <v>državna</v>
      </c>
      <c r="AQ468" s="23" t="str">
        <f t="shared" si="76"/>
        <v>strukovna</v>
      </c>
      <c r="AR468" s="1" t="str">
        <f t="shared" si="77"/>
        <v>08-071-505</v>
      </c>
      <c r="AT468" s="51" t="str">
        <f t="shared" si="78"/>
        <v>Ekonomska škola Mije Mirkovića Rijeka</v>
      </c>
      <c r="AU468" s="51" t="str">
        <f t="shared" si="79"/>
        <v>Primorsko-goranska</v>
      </c>
      <c r="AV468" s="51" t="str">
        <f t="shared" si="80"/>
        <v>Rijeka</v>
      </c>
      <c r="AW468" s="51" t="str">
        <f t="shared" si="81"/>
        <v>državna</v>
      </c>
      <c r="AX468" s="51" t="str">
        <f t="shared" si="82"/>
        <v>strukovna</v>
      </c>
      <c r="AY468" s="51" t="str">
        <f t="shared" si="83"/>
        <v>08-071-505</v>
      </c>
      <c r="BY468" s="7"/>
    </row>
    <row r="469" spans="1:77" s="3" customFormat="1" ht="13.5" x14ac:dyDescent="0.25">
      <c r="A469" s="153"/>
      <c r="B469" s="153"/>
      <c r="C469" s="151"/>
      <c r="D469" s="151"/>
      <c r="E469" s="156"/>
      <c r="F469" s="149"/>
      <c r="G469" s="14" t="s">
        <v>381</v>
      </c>
      <c r="H469" s="14"/>
      <c r="I469" s="14"/>
      <c r="J469" s="14"/>
      <c r="K469" s="14" t="s">
        <v>222</v>
      </c>
      <c r="L469" s="14">
        <v>28</v>
      </c>
      <c r="M469" s="14"/>
      <c r="N469" s="14">
        <v>2</v>
      </c>
      <c r="O469" s="144"/>
      <c r="P469" s="14"/>
      <c r="Q469" s="14"/>
      <c r="R469" s="14"/>
      <c r="S469" s="145"/>
      <c r="T469" s="145"/>
      <c r="U469" s="145"/>
      <c r="V469" s="145"/>
      <c r="W469" s="145"/>
      <c r="X469" s="145"/>
      <c r="Y469" s="145"/>
      <c r="Z469" s="145"/>
      <c r="AA469" s="145"/>
      <c r="AB469" s="145"/>
      <c r="AC469" s="145"/>
      <c r="AD469" s="153"/>
      <c r="AE469" s="145"/>
      <c r="AF469" s="145"/>
      <c r="AG469" s="144"/>
      <c r="AH469" s="144"/>
      <c r="AI469" s="144"/>
      <c r="AJ469" s="158"/>
      <c r="AK469" s="144"/>
      <c r="AL469" s="140"/>
      <c r="AM469" s="23" t="str">
        <f t="shared" si="72"/>
        <v>Ekonomska škola Mije Mirkovića Rijeka</v>
      </c>
      <c r="AN469" s="23" t="str">
        <f t="shared" si="73"/>
        <v>Primorsko-goranska</v>
      </c>
      <c r="AO469" s="23" t="str">
        <f t="shared" si="74"/>
        <v>Rijeka</v>
      </c>
      <c r="AP469" s="23" t="str">
        <f t="shared" si="75"/>
        <v>državna</v>
      </c>
      <c r="AQ469" s="23" t="str">
        <f t="shared" si="76"/>
        <v>strukovna</v>
      </c>
      <c r="AR469" s="1" t="str">
        <f t="shared" si="77"/>
        <v>08-071-505</v>
      </c>
      <c r="AT469" s="51" t="str">
        <f t="shared" si="78"/>
        <v>Ekonomska škola Mije Mirkovića Rijeka</v>
      </c>
      <c r="AU469" s="51" t="str">
        <f t="shared" si="79"/>
        <v>Primorsko-goranska</v>
      </c>
      <c r="AV469" s="51" t="str">
        <f t="shared" si="80"/>
        <v>Rijeka</v>
      </c>
      <c r="AW469" s="51" t="str">
        <f t="shared" si="81"/>
        <v>državna</v>
      </c>
      <c r="AX469" s="51" t="str">
        <f t="shared" si="82"/>
        <v>strukovna</v>
      </c>
      <c r="AY469" s="51" t="str">
        <f t="shared" si="83"/>
        <v>08-071-505</v>
      </c>
    </row>
    <row r="470" spans="1:77" s="3" customFormat="1" ht="13.5" x14ac:dyDescent="0.25">
      <c r="A470" s="153"/>
      <c r="B470" s="153"/>
      <c r="C470" s="151"/>
      <c r="D470" s="151"/>
      <c r="E470" s="156"/>
      <c r="F470" s="149"/>
      <c r="G470" s="14" t="s">
        <v>381</v>
      </c>
      <c r="H470" s="14"/>
      <c r="I470" s="14"/>
      <c r="J470" s="14"/>
      <c r="K470" s="14" t="s">
        <v>226</v>
      </c>
      <c r="L470" s="14">
        <v>27</v>
      </c>
      <c r="M470" s="14"/>
      <c r="N470" s="14">
        <v>2</v>
      </c>
      <c r="O470" s="144"/>
      <c r="P470" s="14"/>
      <c r="Q470" s="14"/>
      <c r="R470" s="14"/>
      <c r="S470" s="145"/>
      <c r="T470" s="145"/>
      <c r="U470" s="145"/>
      <c r="V470" s="145"/>
      <c r="W470" s="145"/>
      <c r="X470" s="145"/>
      <c r="Y470" s="145"/>
      <c r="Z470" s="145"/>
      <c r="AA470" s="145"/>
      <c r="AB470" s="145"/>
      <c r="AC470" s="145"/>
      <c r="AD470" s="153"/>
      <c r="AE470" s="145"/>
      <c r="AF470" s="145"/>
      <c r="AG470" s="144"/>
      <c r="AH470" s="144"/>
      <c r="AI470" s="144"/>
      <c r="AJ470" s="158"/>
      <c r="AK470" s="144"/>
      <c r="AL470" s="140"/>
      <c r="AM470" s="23" t="str">
        <f t="shared" si="72"/>
        <v>Ekonomska škola Mije Mirkovića Rijeka</v>
      </c>
      <c r="AN470" s="23" t="str">
        <f t="shared" si="73"/>
        <v>Primorsko-goranska</v>
      </c>
      <c r="AO470" s="23" t="str">
        <f t="shared" si="74"/>
        <v>Rijeka</v>
      </c>
      <c r="AP470" s="23" t="str">
        <f t="shared" si="75"/>
        <v>državna</v>
      </c>
      <c r="AQ470" s="23" t="str">
        <f t="shared" si="76"/>
        <v>strukovna</v>
      </c>
      <c r="AR470" s="1" t="str">
        <f t="shared" si="77"/>
        <v>08-071-505</v>
      </c>
      <c r="AT470" s="51" t="str">
        <f t="shared" si="78"/>
        <v>Ekonomska škola Mije Mirkovića Rijeka</v>
      </c>
      <c r="AU470" s="51" t="str">
        <f t="shared" si="79"/>
        <v>Primorsko-goranska</v>
      </c>
      <c r="AV470" s="51" t="str">
        <f t="shared" si="80"/>
        <v>Rijeka</v>
      </c>
      <c r="AW470" s="51" t="str">
        <f t="shared" si="81"/>
        <v>državna</v>
      </c>
      <c r="AX470" s="51" t="str">
        <f t="shared" si="82"/>
        <v>strukovna</v>
      </c>
      <c r="AY470" s="51" t="str">
        <f t="shared" si="83"/>
        <v>08-071-505</v>
      </c>
    </row>
    <row r="471" spans="1:77" s="3" customFormat="1" ht="13.5" x14ac:dyDescent="0.25">
      <c r="A471" s="152" t="s">
        <v>305</v>
      </c>
      <c r="B471" s="152" t="s">
        <v>340</v>
      </c>
      <c r="C471" s="151" t="s">
        <v>16</v>
      </c>
      <c r="D471" s="151">
        <v>1</v>
      </c>
      <c r="E471" s="156">
        <v>22</v>
      </c>
      <c r="F471" s="148" t="s">
        <v>143</v>
      </c>
      <c r="G471" s="14" t="s">
        <v>373</v>
      </c>
      <c r="H471" s="14"/>
      <c r="I471" s="14"/>
      <c r="J471" s="14"/>
      <c r="K471" s="14" t="s">
        <v>246</v>
      </c>
      <c r="L471" s="14">
        <v>2</v>
      </c>
      <c r="M471" s="14"/>
      <c r="N471" s="14">
        <v>1</v>
      </c>
      <c r="O471" s="144">
        <f>SUM(N471:N483)</f>
        <v>20</v>
      </c>
      <c r="P471" s="14"/>
      <c r="Q471" s="14"/>
      <c r="R471" s="14"/>
      <c r="S471" s="145"/>
      <c r="T471" s="145"/>
      <c r="U471" s="145"/>
      <c r="V471" s="145"/>
      <c r="W471" s="145"/>
      <c r="X471" s="145"/>
      <c r="Y471" s="145"/>
      <c r="Z471" s="145"/>
      <c r="AA471" s="145"/>
      <c r="AB471" s="145"/>
      <c r="AC471" s="145"/>
      <c r="AD471" s="152"/>
      <c r="AE471" s="145"/>
      <c r="AF471" s="145"/>
      <c r="AG471" s="144">
        <f>SUM(P471:AF483)</f>
        <v>2</v>
      </c>
      <c r="AH471" s="144">
        <f>SUM(AG471,O471)</f>
        <v>22</v>
      </c>
      <c r="AI471" s="144">
        <f>SUM(AH471-E471)</f>
        <v>0</v>
      </c>
      <c r="AJ471" s="157">
        <v>18</v>
      </c>
      <c r="AK471" s="144">
        <f>SUM(AH471,AJ471)-AI471</f>
        <v>40</v>
      </c>
      <c r="AL471" s="140"/>
      <c r="AM471" s="23" t="str">
        <f t="shared" si="72"/>
        <v>Ekonomska škola Mije Mirkovića Rijeka</v>
      </c>
      <c r="AN471" s="23" t="str">
        <f t="shared" si="73"/>
        <v>Primorsko-goranska</v>
      </c>
      <c r="AO471" s="23" t="str">
        <f t="shared" si="74"/>
        <v>Rijeka</v>
      </c>
      <c r="AP471" s="23" t="str">
        <f t="shared" si="75"/>
        <v>državna</v>
      </c>
      <c r="AQ471" s="23" t="str">
        <f t="shared" si="76"/>
        <v>strukovna</v>
      </c>
      <c r="AR471" s="1" t="str">
        <f t="shared" si="77"/>
        <v>08-071-505</v>
      </c>
      <c r="AT471" s="51" t="str">
        <f t="shared" si="78"/>
        <v>Ekonomska škola Mije Mirkovića Rijeka</v>
      </c>
      <c r="AU471" s="51" t="str">
        <f t="shared" si="79"/>
        <v>Primorsko-goranska</v>
      </c>
      <c r="AV471" s="51" t="str">
        <f t="shared" si="80"/>
        <v>Rijeka</v>
      </c>
      <c r="AW471" s="51" t="str">
        <f t="shared" si="81"/>
        <v>državna</v>
      </c>
      <c r="AX471" s="51" t="str">
        <f t="shared" si="82"/>
        <v>strukovna</v>
      </c>
      <c r="AY471" s="51" t="str">
        <f t="shared" si="83"/>
        <v>08-071-505</v>
      </c>
      <c r="BY471" s="7"/>
    </row>
    <row r="472" spans="1:77" s="3" customFormat="1" ht="13.5" x14ac:dyDescent="0.25">
      <c r="A472" s="153"/>
      <c r="B472" s="153"/>
      <c r="C472" s="151"/>
      <c r="D472" s="151"/>
      <c r="E472" s="156"/>
      <c r="F472" s="149"/>
      <c r="G472" s="14" t="s">
        <v>373</v>
      </c>
      <c r="H472" s="14"/>
      <c r="I472" s="14"/>
      <c r="J472" s="14"/>
      <c r="K472" s="14" t="s">
        <v>238</v>
      </c>
      <c r="L472" s="14">
        <v>23</v>
      </c>
      <c r="M472" s="14"/>
      <c r="N472" s="14">
        <v>1</v>
      </c>
      <c r="O472" s="144"/>
      <c r="P472" s="14"/>
      <c r="Q472" s="14"/>
      <c r="R472" s="14"/>
      <c r="S472" s="145"/>
      <c r="T472" s="145"/>
      <c r="U472" s="145"/>
      <c r="V472" s="145"/>
      <c r="W472" s="145"/>
      <c r="X472" s="145"/>
      <c r="Y472" s="145"/>
      <c r="Z472" s="145"/>
      <c r="AA472" s="145"/>
      <c r="AB472" s="145"/>
      <c r="AC472" s="145"/>
      <c r="AD472" s="153"/>
      <c r="AE472" s="145"/>
      <c r="AF472" s="145"/>
      <c r="AG472" s="144"/>
      <c r="AH472" s="144"/>
      <c r="AI472" s="144"/>
      <c r="AJ472" s="158"/>
      <c r="AK472" s="144"/>
      <c r="AL472" s="140"/>
      <c r="AM472" s="23"/>
      <c r="AN472" s="23"/>
      <c r="AO472" s="23"/>
      <c r="AP472" s="23"/>
      <c r="AQ472" s="23"/>
      <c r="AR472" s="1"/>
      <c r="AT472" s="51"/>
      <c r="AU472" s="51"/>
      <c r="AV472" s="51"/>
      <c r="AW472" s="51"/>
      <c r="AX472" s="51"/>
      <c r="AY472" s="51"/>
      <c r="BY472" s="7"/>
    </row>
    <row r="473" spans="1:77" s="3" customFormat="1" ht="27" x14ac:dyDescent="0.25">
      <c r="A473" s="153"/>
      <c r="B473" s="153"/>
      <c r="C473" s="151"/>
      <c r="D473" s="151"/>
      <c r="E473" s="156"/>
      <c r="F473" s="149"/>
      <c r="G473" s="14" t="s">
        <v>373</v>
      </c>
      <c r="H473" s="14"/>
      <c r="I473" s="14"/>
      <c r="J473" s="14"/>
      <c r="K473" s="14" t="s">
        <v>414</v>
      </c>
      <c r="L473" s="14">
        <v>25</v>
      </c>
      <c r="M473" s="14"/>
      <c r="N473" s="14">
        <v>1</v>
      </c>
      <c r="O473" s="144"/>
      <c r="P473" s="14"/>
      <c r="Q473" s="14"/>
      <c r="R473" s="14"/>
      <c r="S473" s="145"/>
      <c r="T473" s="145"/>
      <c r="U473" s="145"/>
      <c r="V473" s="145"/>
      <c r="W473" s="145"/>
      <c r="X473" s="145"/>
      <c r="Y473" s="145"/>
      <c r="Z473" s="145"/>
      <c r="AA473" s="145"/>
      <c r="AB473" s="145"/>
      <c r="AC473" s="145"/>
      <c r="AD473" s="153"/>
      <c r="AE473" s="145"/>
      <c r="AF473" s="145"/>
      <c r="AG473" s="144"/>
      <c r="AH473" s="144"/>
      <c r="AI473" s="144"/>
      <c r="AJ473" s="158"/>
      <c r="AK473" s="144"/>
      <c r="AL473" s="140"/>
      <c r="AM473" s="23"/>
      <c r="AN473" s="23"/>
      <c r="AO473" s="23"/>
      <c r="AP473" s="23"/>
      <c r="AQ473" s="23"/>
      <c r="AR473" s="1"/>
      <c r="AT473" s="51"/>
      <c r="AU473" s="51"/>
      <c r="AV473" s="51"/>
      <c r="AW473" s="51"/>
      <c r="AX473" s="51"/>
      <c r="AY473" s="51"/>
      <c r="BY473" s="7"/>
    </row>
    <row r="474" spans="1:77" s="3" customFormat="1" ht="13.5" x14ac:dyDescent="0.25">
      <c r="A474" s="153"/>
      <c r="B474" s="153"/>
      <c r="C474" s="151"/>
      <c r="D474" s="151"/>
      <c r="E474" s="156"/>
      <c r="F474" s="149"/>
      <c r="G474" s="14" t="s">
        <v>373</v>
      </c>
      <c r="H474" s="14"/>
      <c r="I474" s="14"/>
      <c r="J474" s="14"/>
      <c r="K474" s="14" t="s">
        <v>239</v>
      </c>
      <c r="L474" s="14">
        <v>27</v>
      </c>
      <c r="M474" s="14"/>
      <c r="N474" s="14">
        <v>2</v>
      </c>
      <c r="O474" s="144"/>
      <c r="P474" s="14"/>
      <c r="Q474" s="14"/>
      <c r="R474" s="14"/>
      <c r="S474" s="145"/>
      <c r="T474" s="145"/>
      <c r="U474" s="145"/>
      <c r="V474" s="145"/>
      <c r="W474" s="145"/>
      <c r="X474" s="145"/>
      <c r="Y474" s="145"/>
      <c r="Z474" s="145"/>
      <c r="AA474" s="145"/>
      <c r="AB474" s="145"/>
      <c r="AC474" s="145"/>
      <c r="AD474" s="153"/>
      <c r="AE474" s="145"/>
      <c r="AF474" s="145"/>
      <c r="AG474" s="144"/>
      <c r="AH474" s="144"/>
      <c r="AI474" s="144"/>
      <c r="AJ474" s="158"/>
      <c r="AK474" s="144"/>
      <c r="AL474" s="140"/>
      <c r="AM474" s="23"/>
      <c r="AN474" s="23"/>
      <c r="AO474" s="23"/>
      <c r="AP474" s="23"/>
      <c r="AQ474" s="23"/>
      <c r="AR474" s="1"/>
      <c r="AT474" s="51"/>
      <c r="AU474" s="51"/>
      <c r="AV474" s="51"/>
      <c r="AW474" s="51"/>
      <c r="AX474" s="51"/>
      <c r="AY474" s="51"/>
      <c r="BY474" s="7"/>
    </row>
    <row r="475" spans="1:77" s="3" customFormat="1" ht="13.5" x14ac:dyDescent="0.25">
      <c r="A475" s="153"/>
      <c r="B475" s="153"/>
      <c r="C475" s="151"/>
      <c r="D475" s="151"/>
      <c r="E475" s="156"/>
      <c r="F475" s="149"/>
      <c r="G475" s="14" t="s">
        <v>366</v>
      </c>
      <c r="H475" s="14"/>
      <c r="I475" s="14"/>
      <c r="J475" s="14"/>
      <c r="K475" s="14" t="s">
        <v>218</v>
      </c>
      <c r="L475" s="14">
        <v>27</v>
      </c>
      <c r="M475" s="14"/>
      <c r="N475" s="14">
        <v>2</v>
      </c>
      <c r="O475" s="144"/>
      <c r="P475" s="14"/>
      <c r="Q475" s="14"/>
      <c r="R475" s="14"/>
      <c r="S475" s="145"/>
      <c r="T475" s="145"/>
      <c r="U475" s="145"/>
      <c r="V475" s="145"/>
      <c r="W475" s="145"/>
      <c r="X475" s="145"/>
      <c r="Y475" s="145"/>
      <c r="Z475" s="145"/>
      <c r="AA475" s="145"/>
      <c r="AB475" s="145"/>
      <c r="AC475" s="145"/>
      <c r="AD475" s="153"/>
      <c r="AE475" s="145"/>
      <c r="AF475" s="145"/>
      <c r="AG475" s="144"/>
      <c r="AH475" s="144"/>
      <c r="AI475" s="144"/>
      <c r="AJ475" s="158"/>
      <c r="AK475" s="144"/>
      <c r="AL475" s="140"/>
      <c r="AM475" s="23"/>
      <c r="AN475" s="23"/>
      <c r="AO475" s="23"/>
      <c r="AP475" s="23"/>
      <c r="AQ475" s="23"/>
      <c r="AR475" s="1"/>
      <c r="AT475" s="51"/>
      <c r="AU475" s="51"/>
      <c r="AV475" s="51"/>
      <c r="AW475" s="51"/>
      <c r="AX475" s="51"/>
      <c r="AY475" s="51"/>
      <c r="BY475" s="7"/>
    </row>
    <row r="476" spans="1:77" s="3" customFormat="1" ht="13.5" x14ac:dyDescent="0.25">
      <c r="A476" s="153"/>
      <c r="B476" s="153"/>
      <c r="C476" s="151"/>
      <c r="D476" s="151"/>
      <c r="E476" s="156"/>
      <c r="F476" s="149"/>
      <c r="G476" s="14" t="s">
        <v>366</v>
      </c>
      <c r="H476" s="14"/>
      <c r="I476" s="14"/>
      <c r="J476" s="14"/>
      <c r="K476" s="14" t="s">
        <v>222</v>
      </c>
      <c r="L476" s="14">
        <v>28</v>
      </c>
      <c r="M476" s="14"/>
      <c r="N476" s="14">
        <v>2</v>
      </c>
      <c r="O476" s="144"/>
      <c r="P476" s="14"/>
      <c r="Q476" s="14"/>
      <c r="R476" s="14"/>
      <c r="S476" s="145"/>
      <c r="T476" s="145"/>
      <c r="U476" s="145"/>
      <c r="V476" s="145"/>
      <c r="W476" s="145"/>
      <c r="X476" s="145"/>
      <c r="Y476" s="145"/>
      <c r="Z476" s="145"/>
      <c r="AA476" s="145"/>
      <c r="AB476" s="145"/>
      <c r="AC476" s="145"/>
      <c r="AD476" s="153"/>
      <c r="AE476" s="145"/>
      <c r="AF476" s="145"/>
      <c r="AG476" s="144"/>
      <c r="AH476" s="144"/>
      <c r="AI476" s="144"/>
      <c r="AJ476" s="158"/>
      <c r="AK476" s="144"/>
      <c r="AL476" s="140"/>
      <c r="AM476" s="23"/>
      <c r="AN476" s="23"/>
      <c r="AO476" s="23"/>
      <c r="AP476" s="23"/>
      <c r="AQ476" s="23"/>
      <c r="AR476" s="1"/>
      <c r="AT476" s="51"/>
      <c r="AU476" s="51"/>
      <c r="AV476" s="51"/>
      <c r="AW476" s="51"/>
      <c r="AX476" s="51"/>
      <c r="AY476" s="51"/>
      <c r="BY476" s="7"/>
    </row>
    <row r="477" spans="1:77" s="3" customFormat="1" ht="13.5" x14ac:dyDescent="0.25">
      <c r="A477" s="153"/>
      <c r="B477" s="153"/>
      <c r="C477" s="151"/>
      <c r="D477" s="151"/>
      <c r="E477" s="156"/>
      <c r="F477" s="149"/>
      <c r="G477" s="14" t="s">
        <v>366</v>
      </c>
      <c r="H477" s="14"/>
      <c r="I477" s="14"/>
      <c r="J477" s="14"/>
      <c r="K477" s="14" t="s">
        <v>226</v>
      </c>
      <c r="L477" s="14">
        <v>27</v>
      </c>
      <c r="M477" s="14"/>
      <c r="N477" s="14">
        <v>2</v>
      </c>
      <c r="O477" s="144"/>
      <c r="P477" s="14"/>
      <c r="Q477" s="14"/>
      <c r="R477" s="14"/>
      <c r="S477" s="145"/>
      <c r="T477" s="145"/>
      <c r="U477" s="145"/>
      <c r="V477" s="145"/>
      <c r="W477" s="145"/>
      <c r="X477" s="145"/>
      <c r="Y477" s="145"/>
      <c r="Z477" s="145"/>
      <c r="AA477" s="145"/>
      <c r="AB477" s="145"/>
      <c r="AC477" s="145"/>
      <c r="AD477" s="153"/>
      <c r="AE477" s="145"/>
      <c r="AF477" s="145"/>
      <c r="AG477" s="144"/>
      <c r="AH477" s="144"/>
      <c r="AI477" s="144"/>
      <c r="AJ477" s="158"/>
      <c r="AK477" s="144"/>
      <c r="AL477" s="140"/>
      <c r="AM477" s="23"/>
      <c r="AN477" s="23"/>
      <c r="AO477" s="23"/>
      <c r="AP477" s="23"/>
      <c r="AQ477" s="23"/>
      <c r="AR477" s="1"/>
      <c r="AT477" s="51"/>
      <c r="AU477" s="51"/>
      <c r="AV477" s="51"/>
      <c r="AW477" s="51"/>
      <c r="AX477" s="51"/>
      <c r="AY477" s="51"/>
      <c r="BY477" s="7"/>
    </row>
    <row r="478" spans="1:77" s="3" customFormat="1" ht="13.5" x14ac:dyDescent="0.25">
      <c r="A478" s="153"/>
      <c r="B478" s="153"/>
      <c r="C478" s="151"/>
      <c r="D478" s="151"/>
      <c r="E478" s="156"/>
      <c r="F478" s="149"/>
      <c r="G478" s="14" t="s">
        <v>366</v>
      </c>
      <c r="H478" s="14"/>
      <c r="I478" s="14"/>
      <c r="J478" s="14"/>
      <c r="K478" s="14" t="s">
        <v>219</v>
      </c>
      <c r="L478" s="14">
        <v>30</v>
      </c>
      <c r="M478" s="14"/>
      <c r="N478" s="14">
        <v>3</v>
      </c>
      <c r="O478" s="144"/>
      <c r="P478" s="14"/>
      <c r="Q478" s="14"/>
      <c r="R478" s="14"/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  <c r="AC478" s="145"/>
      <c r="AD478" s="153"/>
      <c r="AE478" s="145"/>
      <c r="AF478" s="145"/>
      <c r="AG478" s="144"/>
      <c r="AH478" s="144"/>
      <c r="AI478" s="144"/>
      <c r="AJ478" s="158"/>
      <c r="AK478" s="144"/>
      <c r="AL478" s="140"/>
      <c r="AM478" s="23"/>
      <c r="AN478" s="23"/>
      <c r="AO478" s="23"/>
      <c r="AP478" s="23"/>
      <c r="AQ478" s="23"/>
      <c r="AR478" s="1"/>
      <c r="AT478" s="51"/>
      <c r="AU478" s="51"/>
      <c r="AV478" s="51"/>
      <c r="AW478" s="51"/>
      <c r="AX478" s="51"/>
      <c r="AY478" s="51"/>
      <c r="BY478" s="7"/>
    </row>
    <row r="479" spans="1:77" s="3" customFormat="1" ht="13.5" x14ac:dyDescent="0.25">
      <c r="A479" s="153"/>
      <c r="B479" s="153"/>
      <c r="C479" s="151"/>
      <c r="D479" s="151"/>
      <c r="E479" s="156"/>
      <c r="F479" s="149"/>
      <c r="G479" s="14" t="s">
        <v>366</v>
      </c>
      <c r="H479" s="14"/>
      <c r="I479" s="14"/>
      <c r="J479" s="14"/>
      <c r="K479" s="14" t="s">
        <v>223</v>
      </c>
      <c r="L479" s="14">
        <v>27</v>
      </c>
      <c r="M479" s="14"/>
      <c r="N479" s="14">
        <v>3</v>
      </c>
      <c r="O479" s="144"/>
      <c r="P479" s="14"/>
      <c r="Q479" s="14"/>
      <c r="R479" s="14"/>
      <c r="S479" s="145"/>
      <c r="T479" s="145"/>
      <c r="U479" s="145"/>
      <c r="V479" s="145"/>
      <c r="W479" s="145"/>
      <c r="X479" s="145"/>
      <c r="Y479" s="145"/>
      <c r="Z479" s="145"/>
      <c r="AA479" s="145"/>
      <c r="AB479" s="145"/>
      <c r="AC479" s="145"/>
      <c r="AD479" s="153"/>
      <c r="AE479" s="145"/>
      <c r="AF479" s="145"/>
      <c r="AG479" s="144"/>
      <c r="AH479" s="144"/>
      <c r="AI479" s="144"/>
      <c r="AJ479" s="158"/>
      <c r="AK479" s="144"/>
      <c r="AL479" s="140"/>
      <c r="AM479" s="23" t="str">
        <f t="shared" si="72"/>
        <v>Ekonomska škola Mije Mirkovića Rijeka</v>
      </c>
      <c r="AN479" s="23" t="str">
        <f t="shared" si="73"/>
        <v>Primorsko-goranska</v>
      </c>
      <c r="AO479" s="23" t="str">
        <f t="shared" si="74"/>
        <v>Rijeka</v>
      </c>
      <c r="AP479" s="23" t="str">
        <f t="shared" si="75"/>
        <v>državna</v>
      </c>
      <c r="AQ479" s="23" t="str">
        <f t="shared" si="76"/>
        <v>strukovna</v>
      </c>
      <c r="AR479" s="1" t="str">
        <f t="shared" si="77"/>
        <v>08-071-505</v>
      </c>
      <c r="AT479" s="51" t="str">
        <f t="shared" si="78"/>
        <v>Ekonomska škola Mije Mirkovića Rijeka</v>
      </c>
      <c r="AU479" s="51" t="str">
        <f t="shared" si="79"/>
        <v>Primorsko-goranska</v>
      </c>
      <c r="AV479" s="51" t="str">
        <f t="shared" si="80"/>
        <v>Rijeka</v>
      </c>
      <c r="AW479" s="51" t="str">
        <f t="shared" si="81"/>
        <v>državna</v>
      </c>
      <c r="AX479" s="51" t="str">
        <f t="shared" si="82"/>
        <v>strukovna</v>
      </c>
      <c r="AY479" s="51" t="str">
        <f t="shared" si="83"/>
        <v>08-071-505</v>
      </c>
    </row>
    <row r="480" spans="1:77" s="3" customFormat="1" ht="27" x14ac:dyDescent="0.25">
      <c r="A480" s="153"/>
      <c r="B480" s="153"/>
      <c r="C480" s="151"/>
      <c r="D480" s="151"/>
      <c r="E480" s="156"/>
      <c r="F480" s="149"/>
      <c r="G480" s="14" t="s">
        <v>361</v>
      </c>
      <c r="H480" s="14"/>
      <c r="I480" s="14"/>
      <c r="J480" s="14"/>
      <c r="K480" s="14" t="s">
        <v>248</v>
      </c>
      <c r="L480" s="14">
        <v>3</v>
      </c>
      <c r="M480" s="14"/>
      <c r="N480" s="14">
        <v>1</v>
      </c>
      <c r="O480" s="144"/>
      <c r="P480" s="14"/>
      <c r="Q480" s="14"/>
      <c r="R480" s="14"/>
      <c r="S480" s="145"/>
      <c r="T480" s="145"/>
      <c r="U480" s="145"/>
      <c r="V480" s="145"/>
      <c r="W480" s="145"/>
      <c r="X480" s="145"/>
      <c r="Y480" s="145"/>
      <c r="Z480" s="145"/>
      <c r="AA480" s="145"/>
      <c r="AB480" s="145"/>
      <c r="AC480" s="145"/>
      <c r="AD480" s="153"/>
      <c r="AE480" s="145"/>
      <c r="AF480" s="145"/>
      <c r="AG480" s="144"/>
      <c r="AH480" s="144"/>
      <c r="AI480" s="144"/>
      <c r="AJ480" s="158"/>
      <c r="AK480" s="144"/>
      <c r="AL480" s="140"/>
      <c r="AM480" s="23"/>
      <c r="AN480" s="23"/>
      <c r="AO480" s="23"/>
      <c r="AP480" s="23"/>
      <c r="AQ480" s="23"/>
      <c r="AR480" s="1"/>
      <c r="AT480" s="51"/>
      <c r="AU480" s="51"/>
      <c r="AV480" s="51"/>
      <c r="AW480" s="51"/>
      <c r="AX480" s="51"/>
      <c r="AY480" s="51"/>
    </row>
    <row r="481" spans="1:77" s="3" customFormat="1" ht="27" x14ac:dyDescent="0.25">
      <c r="A481" s="153"/>
      <c r="B481" s="153"/>
      <c r="C481" s="151"/>
      <c r="D481" s="151"/>
      <c r="E481" s="156"/>
      <c r="F481" s="149"/>
      <c r="G481" s="14" t="s">
        <v>361</v>
      </c>
      <c r="H481" s="14"/>
      <c r="I481" s="14"/>
      <c r="J481" s="14"/>
      <c r="K481" s="14" t="s">
        <v>242</v>
      </c>
      <c r="L481" s="14">
        <v>23</v>
      </c>
      <c r="M481" s="14"/>
      <c r="N481" s="14">
        <v>1</v>
      </c>
      <c r="O481" s="144"/>
      <c r="P481" s="14"/>
      <c r="Q481" s="14"/>
      <c r="R481" s="14"/>
      <c r="S481" s="145"/>
      <c r="T481" s="145"/>
      <c r="U481" s="145"/>
      <c r="V481" s="145"/>
      <c r="W481" s="145"/>
      <c r="X481" s="145"/>
      <c r="Y481" s="145"/>
      <c r="Z481" s="145"/>
      <c r="AA481" s="145"/>
      <c r="AB481" s="145"/>
      <c r="AC481" s="145"/>
      <c r="AD481" s="153"/>
      <c r="AE481" s="145"/>
      <c r="AF481" s="145"/>
      <c r="AG481" s="144"/>
      <c r="AH481" s="144"/>
      <c r="AI481" s="144"/>
      <c r="AJ481" s="158"/>
      <c r="AK481" s="144"/>
      <c r="AL481" s="140"/>
      <c r="AM481" s="23"/>
      <c r="AN481" s="23"/>
      <c r="AO481" s="23"/>
      <c r="AP481" s="23"/>
      <c r="AQ481" s="23"/>
      <c r="AR481" s="1"/>
      <c r="AT481" s="51"/>
      <c r="AU481" s="51"/>
      <c r="AV481" s="51"/>
      <c r="AW481" s="51"/>
      <c r="AX481" s="51"/>
      <c r="AY481" s="51"/>
    </row>
    <row r="482" spans="1:77" s="3" customFormat="1" ht="27" x14ac:dyDescent="0.25">
      <c r="A482" s="153"/>
      <c r="B482" s="153"/>
      <c r="C482" s="151"/>
      <c r="D482" s="151"/>
      <c r="E482" s="156"/>
      <c r="F482" s="149"/>
      <c r="G482" s="14" t="s">
        <v>361</v>
      </c>
      <c r="H482" s="14"/>
      <c r="I482" s="14"/>
      <c r="J482" s="14"/>
      <c r="K482" s="14" t="s">
        <v>415</v>
      </c>
      <c r="L482" s="14">
        <v>26</v>
      </c>
      <c r="M482" s="14"/>
      <c r="N482" s="14">
        <v>1</v>
      </c>
      <c r="O482" s="144"/>
      <c r="P482" s="14"/>
      <c r="Q482" s="14"/>
      <c r="R482" s="14"/>
      <c r="S482" s="145"/>
      <c r="T482" s="145"/>
      <c r="U482" s="145"/>
      <c r="V482" s="145"/>
      <c r="W482" s="145"/>
      <c r="X482" s="145"/>
      <c r="Y482" s="145"/>
      <c r="Z482" s="145"/>
      <c r="AA482" s="145"/>
      <c r="AB482" s="145"/>
      <c r="AC482" s="145"/>
      <c r="AD482" s="153"/>
      <c r="AE482" s="145"/>
      <c r="AF482" s="145"/>
      <c r="AG482" s="144"/>
      <c r="AH482" s="144"/>
      <c r="AI482" s="144"/>
      <c r="AJ482" s="158"/>
      <c r="AK482" s="144"/>
      <c r="AL482" s="140"/>
      <c r="AM482" s="23" t="str">
        <f t="shared" si="72"/>
        <v>Ekonomska škola Mije Mirkovića Rijeka</v>
      </c>
      <c r="AN482" s="23" t="str">
        <f t="shared" si="73"/>
        <v>Primorsko-goranska</v>
      </c>
      <c r="AO482" s="23" t="str">
        <f t="shared" si="74"/>
        <v>Rijeka</v>
      </c>
      <c r="AP482" s="23" t="str">
        <f t="shared" si="75"/>
        <v>državna</v>
      </c>
      <c r="AQ482" s="23" t="str">
        <f t="shared" si="76"/>
        <v>strukovna</v>
      </c>
      <c r="AR482" s="1" t="str">
        <f t="shared" si="77"/>
        <v>08-071-505</v>
      </c>
      <c r="AT482" s="51" t="str">
        <f t="shared" si="78"/>
        <v>Ekonomska škola Mije Mirkovića Rijeka</v>
      </c>
      <c r="AU482" s="51" t="str">
        <f t="shared" si="79"/>
        <v>Primorsko-goranska</v>
      </c>
      <c r="AV482" s="51" t="str">
        <f t="shared" si="80"/>
        <v>Rijeka</v>
      </c>
      <c r="AW482" s="51" t="str">
        <f t="shared" si="81"/>
        <v>državna</v>
      </c>
      <c r="AX482" s="51" t="str">
        <f t="shared" si="82"/>
        <v>strukovna</v>
      </c>
      <c r="AY482" s="51" t="str">
        <f t="shared" si="83"/>
        <v>08-071-505</v>
      </c>
    </row>
    <row r="483" spans="1:77" s="3" customFormat="1" ht="13.5" x14ac:dyDescent="0.25">
      <c r="A483" s="153"/>
      <c r="B483" s="153"/>
      <c r="C483" s="151"/>
      <c r="D483" s="151"/>
      <c r="E483" s="156"/>
      <c r="F483" s="149"/>
      <c r="G483" s="14" t="s">
        <v>402</v>
      </c>
      <c r="H483" s="14"/>
      <c r="I483" s="14"/>
      <c r="J483" s="14"/>
      <c r="K483" s="14" t="s">
        <v>218</v>
      </c>
      <c r="L483" s="14">
        <v>27</v>
      </c>
      <c r="M483" s="14"/>
      <c r="N483" s="14"/>
      <c r="O483" s="144"/>
      <c r="P483" s="14"/>
      <c r="Q483" s="14"/>
      <c r="R483" s="14">
        <v>2</v>
      </c>
      <c r="S483" s="145"/>
      <c r="T483" s="145"/>
      <c r="U483" s="145"/>
      <c r="V483" s="145"/>
      <c r="W483" s="145"/>
      <c r="X483" s="145"/>
      <c r="Y483" s="145"/>
      <c r="Z483" s="145"/>
      <c r="AA483" s="145"/>
      <c r="AB483" s="145"/>
      <c r="AC483" s="145"/>
      <c r="AD483" s="153"/>
      <c r="AE483" s="145"/>
      <c r="AF483" s="145"/>
      <c r="AG483" s="144"/>
      <c r="AH483" s="144"/>
      <c r="AI483" s="144"/>
      <c r="AJ483" s="158"/>
      <c r="AK483" s="144"/>
      <c r="AL483" s="140"/>
      <c r="AM483" s="23" t="str">
        <f t="shared" si="72"/>
        <v>Ekonomska škola Mije Mirkovića Rijeka</v>
      </c>
      <c r="AN483" s="23" t="str">
        <f t="shared" si="73"/>
        <v>Primorsko-goranska</v>
      </c>
      <c r="AO483" s="23" t="str">
        <f t="shared" si="74"/>
        <v>Rijeka</v>
      </c>
      <c r="AP483" s="23" t="str">
        <f t="shared" si="75"/>
        <v>državna</v>
      </c>
      <c r="AQ483" s="23" t="str">
        <f t="shared" si="76"/>
        <v>strukovna</v>
      </c>
      <c r="AR483" s="1" t="str">
        <f t="shared" si="77"/>
        <v>08-071-505</v>
      </c>
      <c r="AT483" s="51" t="str">
        <f t="shared" si="78"/>
        <v>Ekonomska škola Mije Mirkovića Rijeka</v>
      </c>
      <c r="AU483" s="51" t="str">
        <f t="shared" si="79"/>
        <v>Primorsko-goranska</v>
      </c>
      <c r="AV483" s="51" t="str">
        <f t="shared" si="80"/>
        <v>Rijeka</v>
      </c>
      <c r="AW483" s="51" t="str">
        <f t="shared" si="81"/>
        <v>državna</v>
      </c>
      <c r="AX483" s="51" t="str">
        <f t="shared" si="82"/>
        <v>strukovna</v>
      </c>
      <c r="AY483" s="51" t="str">
        <f t="shared" si="83"/>
        <v>08-071-505</v>
      </c>
    </row>
    <row r="484" spans="1:77" s="3" customFormat="1" ht="13.5" x14ac:dyDescent="0.25">
      <c r="A484" s="152" t="s">
        <v>306</v>
      </c>
      <c r="B484" s="152" t="s">
        <v>341</v>
      </c>
      <c r="C484" s="151" t="s">
        <v>16</v>
      </c>
      <c r="D484" s="151">
        <v>1</v>
      </c>
      <c r="E484" s="156">
        <v>22</v>
      </c>
      <c r="F484" s="148" t="s">
        <v>143</v>
      </c>
      <c r="G484" s="14" t="s">
        <v>380</v>
      </c>
      <c r="H484" s="14"/>
      <c r="I484" s="14"/>
      <c r="J484" s="14"/>
      <c r="K484" s="14" t="s">
        <v>245</v>
      </c>
      <c r="L484" s="14">
        <v>2</v>
      </c>
      <c r="M484" s="14"/>
      <c r="N484" s="14">
        <v>2</v>
      </c>
      <c r="O484" s="144">
        <f>SUM(N484:N492)</f>
        <v>20</v>
      </c>
      <c r="P484" s="14"/>
      <c r="Q484" s="14"/>
      <c r="R484" s="14"/>
      <c r="S484" s="145"/>
      <c r="T484" s="145"/>
      <c r="U484" s="145"/>
      <c r="V484" s="145"/>
      <c r="W484" s="145"/>
      <c r="X484" s="145"/>
      <c r="Y484" s="145"/>
      <c r="Z484" s="145">
        <v>2</v>
      </c>
      <c r="AA484" s="145"/>
      <c r="AB484" s="145"/>
      <c r="AC484" s="145"/>
      <c r="AD484" s="152"/>
      <c r="AE484" s="145"/>
      <c r="AF484" s="145"/>
      <c r="AG484" s="144">
        <f>SUM(P484:AF492)</f>
        <v>2</v>
      </c>
      <c r="AH484" s="144">
        <f>SUM(AG484,O484)</f>
        <v>22</v>
      </c>
      <c r="AI484" s="144">
        <f>SUM(AH484-E484)</f>
        <v>0</v>
      </c>
      <c r="AJ484" s="157">
        <v>18</v>
      </c>
      <c r="AK484" s="144">
        <f>SUM(AH484,AJ484)-AI484</f>
        <v>40</v>
      </c>
      <c r="AL484" s="140"/>
      <c r="AM484" s="23" t="str">
        <f t="shared" si="72"/>
        <v>Ekonomska škola Mije Mirkovića Rijeka</v>
      </c>
      <c r="AN484" s="23" t="str">
        <f t="shared" si="73"/>
        <v>Primorsko-goranska</v>
      </c>
      <c r="AO484" s="23" t="str">
        <f t="shared" si="74"/>
        <v>Rijeka</v>
      </c>
      <c r="AP484" s="23" t="str">
        <f t="shared" si="75"/>
        <v>državna</v>
      </c>
      <c r="AQ484" s="23" t="str">
        <f t="shared" si="76"/>
        <v>strukovna</v>
      </c>
      <c r="AR484" s="1" t="str">
        <f t="shared" si="77"/>
        <v>08-071-505</v>
      </c>
      <c r="AT484" s="51" t="str">
        <f t="shared" si="78"/>
        <v>Ekonomska škola Mije Mirkovića Rijeka</v>
      </c>
      <c r="AU484" s="51" t="str">
        <f t="shared" si="79"/>
        <v>Primorsko-goranska</v>
      </c>
      <c r="AV484" s="51" t="str">
        <f t="shared" si="80"/>
        <v>Rijeka</v>
      </c>
      <c r="AW484" s="51" t="str">
        <f t="shared" si="81"/>
        <v>državna</v>
      </c>
      <c r="AX484" s="51" t="str">
        <f t="shared" si="82"/>
        <v>strukovna</v>
      </c>
      <c r="AY484" s="51" t="str">
        <f t="shared" si="83"/>
        <v>08-071-505</v>
      </c>
      <c r="BY484" s="7"/>
    </row>
    <row r="485" spans="1:77" s="3" customFormat="1" ht="13.5" x14ac:dyDescent="0.25">
      <c r="A485" s="153"/>
      <c r="B485" s="153"/>
      <c r="C485" s="151"/>
      <c r="D485" s="151"/>
      <c r="E485" s="156"/>
      <c r="F485" s="149"/>
      <c r="G485" s="14" t="s">
        <v>380</v>
      </c>
      <c r="H485" s="14"/>
      <c r="I485" s="14"/>
      <c r="J485" s="14"/>
      <c r="K485" s="14" t="s">
        <v>246</v>
      </c>
      <c r="L485" s="14">
        <v>2</v>
      </c>
      <c r="M485" s="14"/>
      <c r="N485" s="14">
        <v>2</v>
      </c>
      <c r="O485" s="144"/>
      <c r="P485" s="14"/>
      <c r="Q485" s="14"/>
      <c r="R485" s="14"/>
      <c r="S485" s="145"/>
      <c r="T485" s="145"/>
      <c r="U485" s="145"/>
      <c r="V485" s="145"/>
      <c r="W485" s="145"/>
      <c r="X485" s="145"/>
      <c r="Y485" s="145"/>
      <c r="Z485" s="145"/>
      <c r="AA485" s="145"/>
      <c r="AB485" s="145"/>
      <c r="AC485" s="145"/>
      <c r="AD485" s="153"/>
      <c r="AE485" s="145"/>
      <c r="AF485" s="145"/>
      <c r="AG485" s="144"/>
      <c r="AH485" s="144"/>
      <c r="AI485" s="144"/>
      <c r="AJ485" s="158"/>
      <c r="AK485" s="144"/>
      <c r="AL485" s="140"/>
      <c r="AM485" s="23" t="str">
        <f t="shared" si="72"/>
        <v>Ekonomska škola Mije Mirkovića Rijeka</v>
      </c>
      <c r="AN485" s="23" t="str">
        <f t="shared" si="73"/>
        <v>Primorsko-goranska</v>
      </c>
      <c r="AO485" s="23" t="str">
        <f t="shared" si="74"/>
        <v>Rijeka</v>
      </c>
      <c r="AP485" s="23" t="str">
        <f t="shared" si="75"/>
        <v>državna</v>
      </c>
      <c r="AQ485" s="23" t="str">
        <f t="shared" si="76"/>
        <v>strukovna</v>
      </c>
      <c r="AR485" s="1" t="str">
        <f t="shared" si="77"/>
        <v>08-071-505</v>
      </c>
      <c r="AT485" s="51" t="str">
        <f t="shared" si="78"/>
        <v>Ekonomska škola Mije Mirkovića Rijeka</v>
      </c>
      <c r="AU485" s="51" t="str">
        <f t="shared" si="79"/>
        <v>Primorsko-goranska</v>
      </c>
      <c r="AV485" s="51" t="str">
        <f t="shared" si="80"/>
        <v>Rijeka</v>
      </c>
      <c r="AW485" s="51" t="str">
        <f t="shared" si="81"/>
        <v>državna</v>
      </c>
      <c r="AX485" s="51" t="str">
        <f t="shared" si="82"/>
        <v>strukovna</v>
      </c>
      <c r="AY485" s="51" t="str">
        <f t="shared" si="83"/>
        <v>08-071-505</v>
      </c>
    </row>
    <row r="486" spans="1:77" s="3" customFormat="1" ht="13.5" x14ac:dyDescent="0.25">
      <c r="A486" s="153"/>
      <c r="B486" s="153"/>
      <c r="C486" s="151"/>
      <c r="D486" s="151"/>
      <c r="E486" s="156"/>
      <c r="F486" s="149"/>
      <c r="G486" s="14" t="s">
        <v>380</v>
      </c>
      <c r="H486" s="14"/>
      <c r="I486" s="14"/>
      <c r="J486" s="14"/>
      <c r="K486" s="14" t="s">
        <v>238</v>
      </c>
      <c r="L486" s="14">
        <v>23</v>
      </c>
      <c r="M486" s="14">
        <v>12</v>
      </c>
      <c r="N486" s="14">
        <v>2</v>
      </c>
      <c r="O486" s="144"/>
      <c r="P486" s="14"/>
      <c r="Q486" s="14"/>
      <c r="R486" s="14"/>
      <c r="S486" s="145"/>
      <c r="T486" s="145"/>
      <c r="U486" s="145"/>
      <c r="V486" s="145"/>
      <c r="W486" s="145"/>
      <c r="X486" s="145"/>
      <c r="Y486" s="145"/>
      <c r="Z486" s="145"/>
      <c r="AA486" s="145"/>
      <c r="AB486" s="145"/>
      <c r="AC486" s="145"/>
      <c r="AD486" s="153"/>
      <c r="AE486" s="145"/>
      <c r="AF486" s="145"/>
      <c r="AG486" s="144"/>
      <c r="AH486" s="144"/>
      <c r="AI486" s="144"/>
      <c r="AJ486" s="158"/>
      <c r="AK486" s="144"/>
      <c r="AL486" s="140"/>
      <c r="AM486" s="23" t="str">
        <f t="shared" si="72"/>
        <v>Ekonomska škola Mije Mirkovića Rijeka</v>
      </c>
      <c r="AN486" s="23" t="str">
        <f t="shared" si="73"/>
        <v>Primorsko-goranska</v>
      </c>
      <c r="AO486" s="23" t="str">
        <f t="shared" si="74"/>
        <v>Rijeka</v>
      </c>
      <c r="AP486" s="23" t="str">
        <f t="shared" si="75"/>
        <v>državna</v>
      </c>
      <c r="AQ486" s="23" t="str">
        <f t="shared" si="76"/>
        <v>strukovna</v>
      </c>
      <c r="AR486" s="1" t="str">
        <f t="shared" si="77"/>
        <v>08-071-505</v>
      </c>
      <c r="AT486" s="51" t="str">
        <f t="shared" si="78"/>
        <v>Ekonomska škola Mije Mirkovića Rijeka</v>
      </c>
      <c r="AU486" s="51" t="str">
        <f t="shared" si="79"/>
        <v>Primorsko-goranska</v>
      </c>
      <c r="AV486" s="51" t="str">
        <f t="shared" si="80"/>
        <v>Rijeka</v>
      </c>
      <c r="AW486" s="51" t="str">
        <f t="shared" si="81"/>
        <v>državna</v>
      </c>
      <c r="AX486" s="51" t="str">
        <f t="shared" si="82"/>
        <v>strukovna</v>
      </c>
      <c r="AY486" s="51" t="str">
        <f t="shared" si="83"/>
        <v>08-071-505</v>
      </c>
    </row>
    <row r="487" spans="1:77" s="3" customFormat="1" ht="13.5" x14ac:dyDescent="0.25">
      <c r="A487" s="153"/>
      <c r="B487" s="153"/>
      <c r="C487" s="151"/>
      <c r="D487" s="151"/>
      <c r="E487" s="156"/>
      <c r="F487" s="149"/>
      <c r="G487" s="14" t="s">
        <v>380</v>
      </c>
      <c r="H487" s="14"/>
      <c r="I487" s="14"/>
      <c r="J487" s="14"/>
      <c r="K487" s="14" t="s">
        <v>247</v>
      </c>
      <c r="L487" s="14">
        <v>4</v>
      </c>
      <c r="M487" s="14"/>
      <c r="N487" s="14">
        <v>2</v>
      </c>
      <c r="O487" s="144"/>
      <c r="P487" s="14"/>
      <c r="Q487" s="14"/>
      <c r="R487" s="14"/>
      <c r="S487" s="145"/>
      <c r="T487" s="145"/>
      <c r="U487" s="145"/>
      <c r="V487" s="145"/>
      <c r="W487" s="145"/>
      <c r="X487" s="145"/>
      <c r="Y487" s="145"/>
      <c r="Z487" s="145"/>
      <c r="AA487" s="145"/>
      <c r="AB487" s="145"/>
      <c r="AC487" s="145"/>
      <c r="AD487" s="153"/>
      <c r="AE487" s="145"/>
      <c r="AF487" s="145"/>
      <c r="AG487" s="144"/>
      <c r="AH487" s="144"/>
      <c r="AI487" s="144"/>
      <c r="AJ487" s="158"/>
      <c r="AK487" s="144"/>
      <c r="AL487" s="140"/>
      <c r="AM487" s="23" t="str">
        <f t="shared" si="72"/>
        <v>Ekonomska škola Mije Mirkovića Rijeka</v>
      </c>
      <c r="AN487" s="23" t="str">
        <f t="shared" si="73"/>
        <v>Primorsko-goranska</v>
      </c>
      <c r="AO487" s="23" t="str">
        <f t="shared" si="74"/>
        <v>Rijeka</v>
      </c>
      <c r="AP487" s="23" t="str">
        <f t="shared" si="75"/>
        <v>državna</v>
      </c>
      <c r="AQ487" s="23" t="str">
        <f t="shared" si="76"/>
        <v>strukovna</v>
      </c>
      <c r="AR487" s="1" t="str">
        <f t="shared" si="77"/>
        <v>08-071-505</v>
      </c>
      <c r="AT487" s="51" t="str">
        <f t="shared" si="78"/>
        <v>Ekonomska škola Mije Mirkovića Rijeka</v>
      </c>
      <c r="AU487" s="51" t="str">
        <f t="shared" si="79"/>
        <v>Primorsko-goranska</v>
      </c>
      <c r="AV487" s="51" t="str">
        <f t="shared" si="80"/>
        <v>Rijeka</v>
      </c>
      <c r="AW487" s="51" t="str">
        <f t="shared" si="81"/>
        <v>državna</v>
      </c>
      <c r="AX487" s="51" t="str">
        <f t="shared" si="82"/>
        <v>strukovna</v>
      </c>
      <c r="AY487" s="51" t="str">
        <f t="shared" si="83"/>
        <v>08-071-505</v>
      </c>
    </row>
    <row r="488" spans="1:77" s="3" customFormat="1" ht="13.5" x14ac:dyDescent="0.25">
      <c r="A488" s="153"/>
      <c r="B488" s="153"/>
      <c r="C488" s="151"/>
      <c r="D488" s="151"/>
      <c r="E488" s="156"/>
      <c r="F488" s="149"/>
      <c r="G488" s="14" t="s">
        <v>380</v>
      </c>
      <c r="H488" s="14"/>
      <c r="I488" s="14"/>
      <c r="J488" s="14"/>
      <c r="K488" s="14" t="s">
        <v>234</v>
      </c>
      <c r="L488" s="14">
        <v>28</v>
      </c>
      <c r="M488" s="14">
        <v>14</v>
      </c>
      <c r="N488" s="14">
        <v>2</v>
      </c>
      <c r="O488" s="144"/>
      <c r="P488" s="14"/>
      <c r="Q488" s="14"/>
      <c r="R488" s="14"/>
      <c r="S488" s="145"/>
      <c r="T488" s="145"/>
      <c r="U488" s="145"/>
      <c r="V488" s="145"/>
      <c r="W488" s="145"/>
      <c r="X488" s="145"/>
      <c r="Y488" s="145"/>
      <c r="Z488" s="145"/>
      <c r="AA488" s="145"/>
      <c r="AB488" s="145"/>
      <c r="AC488" s="145"/>
      <c r="AD488" s="153"/>
      <c r="AE488" s="145"/>
      <c r="AF488" s="145"/>
      <c r="AG488" s="144"/>
      <c r="AH488" s="144"/>
      <c r="AI488" s="144"/>
      <c r="AJ488" s="158"/>
      <c r="AK488" s="144"/>
      <c r="AL488" s="140"/>
      <c r="AM488" s="23" t="str">
        <f t="shared" si="72"/>
        <v>Ekonomska škola Mije Mirkovića Rijeka</v>
      </c>
      <c r="AN488" s="23" t="str">
        <f t="shared" si="73"/>
        <v>Primorsko-goranska</v>
      </c>
      <c r="AO488" s="23" t="str">
        <f t="shared" si="74"/>
        <v>Rijeka</v>
      </c>
      <c r="AP488" s="23" t="str">
        <f t="shared" si="75"/>
        <v>državna</v>
      </c>
      <c r="AQ488" s="23" t="str">
        <f t="shared" si="76"/>
        <v>strukovna</v>
      </c>
      <c r="AR488" s="1" t="str">
        <f t="shared" si="77"/>
        <v>08-071-505</v>
      </c>
      <c r="AT488" s="51" t="str">
        <f t="shared" si="78"/>
        <v>Ekonomska škola Mije Mirkovića Rijeka</v>
      </c>
      <c r="AU488" s="51" t="str">
        <f t="shared" si="79"/>
        <v>Primorsko-goranska</v>
      </c>
      <c r="AV488" s="51" t="str">
        <f t="shared" si="80"/>
        <v>Rijeka</v>
      </c>
      <c r="AW488" s="51" t="str">
        <f t="shared" si="81"/>
        <v>državna</v>
      </c>
      <c r="AX488" s="51" t="str">
        <f t="shared" si="82"/>
        <v>strukovna</v>
      </c>
      <c r="AY488" s="51" t="str">
        <f t="shared" si="83"/>
        <v>08-071-505</v>
      </c>
    </row>
    <row r="489" spans="1:77" s="3" customFormat="1" ht="13.5" x14ac:dyDescent="0.25">
      <c r="A489" s="153"/>
      <c r="B489" s="153"/>
      <c r="C489" s="151"/>
      <c r="D489" s="151"/>
      <c r="E489" s="156"/>
      <c r="F489" s="149"/>
      <c r="G489" s="14" t="s">
        <v>380</v>
      </c>
      <c r="H489" s="14"/>
      <c r="I489" s="14"/>
      <c r="J489" s="14"/>
      <c r="K489" s="14" t="s">
        <v>240</v>
      </c>
      <c r="L489" s="14">
        <v>27</v>
      </c>
      <c r="M489" s="14">
        <v>14</v>
      </c>
      <c r="N489" s="14">
        <v>2</v>
      </c>
      <c r="O489" s="144"/>
      <c r="P489" s="14"/>
      <c r="Q489" s="14"/>
      <c r="R489" s="14"/>
      <c r="S489" s="145"/>
      <c r="T489" s="145"/>
      <c r="U489" s="145"/>
      <c r="V489" s="145"/>
      <c r="W489" s="145"/>
      <c r="X489" s="145"/>
      <c r="Y489" s="145"/>
      <c r="Z489" s="145"/>
      <c r="AA489" s="145"/>
      <c r="AB489" s="145"/>
      <c r="AC489" s="145"/>
      <c r="AD489" s="153"/>
      <c r="AE489" s="145"/>
      <c r="AF489" s="145"/>
      <c r="AG489" s="144"/>
      <c r="AH489" s="144"/>
      <c r="AI489" s="144"/>
      <c r="AJ489" s="158"/>
      <c r="AK489" s="144"/>
      <c r="AL489" s="140"/>
      <c r="AM489" s="23" t="str">
        <f t="shared" si="72"/>
        <v>Ekonomska škola Mije Mirkovića Rijeka</v>
      </c>
      <c r="AN489" s="23" t="str">
        <f t="shared" si="73"/>
        <v>Primorsko-goranska</v>
      </c>
      <c r="AO489" s="23" t="str">
        <f t="shared" si="74"/>
        <v>Rijeka</v>
      </c>
      <c r="AP489" s="23" t="str">
        <f t="shared" si="75"/>
        <v>državna</v>
      </c>
      <c r="AQ489" s="23" t="str">
        <f t="shared" si="76"/>
        <v>strukovna</v>
      </c>
      <c r="AR489" s="1" t="str">
        <f t="shared" si="77"/>
        <v>08-071-505</v>
      </c>
      <c r="AT489" s="51" t="str">
        <f t="shared" si="78"/>
        <v>Ekonomska škola Mije Mirkovića Rijeka</v>
      </c>
      <c r="AU489" s="51" t="str">
        <f t="shared" si="79"/>
        <v>Primorsko-goranska</v>
      </c>
      <c r="AV489" s="51" t="str">
        <f t="shared" si="80"/>
        <v>Rijeka</v>
      </c>
      <c r="AW489" s="51" t="str">
        <f t="shared" si="81"/>
        <v>državna</v>
      </c>
      <c r="AX489" s="51" t="str">
        <f t="shared" si="82"/>
        <v>strukovna</v>
      </c>
      <c r="AY489" s="51" t="str">
        <f t="shared" si="83"/>
        <v>08-071-505</v>
      </c>
    </row>
    <row r="490" spans="1:77" s="3" customFormat="1" ht="13.5" x14ac:dyDescent="0.25">
      <c r="A490" s="153"/>
      <c r="B490" s="153"/>
      <c r="C490" s="151"/>
      <c r="D490" s="151"/>
      <c r="E490" s="156"/>
      <c r="F490" s="149"/>
      <c r="G490" s="14" t="s">
        <v>380</v>
      </c>
      <c r="H490" s="14"/>
      <c r="I490" s="14"/>
      <c r="J490" s="14"/>
      <c r="K490" s="14" t="s">
        <v>241</v>
      </c>
      <c r="L490" s="14">
        <v>29</v>
      </c>
      <c r="M490" s="14">
        <v>15</v>
      </c>
      <c r="N490" s="14">
        <v>2</v>
      </c>
      <c r="O490" s="144"/>
      <c r="P490" s="14"/>
      <c r="Q490" s="14"/>
      <c r="R490" s="14"/>
      <c r="S490" s="145"/>
      <c r="T490" s="145"/>
      <c r="U490" s="145"/>
      <c r="V490" s="145"/>
      <c r="W490" s="145"/>
      <c r="X490" s="145"/>
      <c r="Y490" s="145"/>
      <c r="Z490" s="145"/>
      <c r="AA490" s="145"/>
      <c r="AB490" s="145"/>
      <c r="AC490" s="145"/>
      <c r="AD490" s="153"/>
      <c r="AE490" s="145"/>
      <c r="AF490" s="145"/>
      <c r="AG490" s="144"/>
      <c r="AH490" s="144"/>
      <c r="AI490" s="144"/>
      <c r="AJ490" s="158"/>
      <c r="AK490" s="144"/>
      <c r="AL490" s="140"/>
      <c r="AM490" s="23" t="str">
        <f t="shared" si="72"/>
        <v>Ekonomska škola Mije Mirkovića Rijeka</v>
      </c>
      <c r="AN490" s="23" t="str">
        <f t="shared" si="73"/>
        <v>Primorsko-goranska</v>
      </c>
      <c r="AO490" s="23" t="str">
        <f t="shared" si="74"/>
        <v>Rijeka</v>
      </c>
      <c r="AP490" s="23" t="str">
        <f t="shared" si="75"/>
        <v>državna</v>
      </c>
      <c r="AQ490" s="23" t="str">
        <f t="shared" si="76"/>
        <v>strukovna</v>
      </c>
      <c r="AR490" s="1" t="str">
        <f t="shared" si="77"/>
        <v>08-071-505</v>
      </c>
      <c r="AT490" s="51" t="str">
        <f t="shared" si="78"/>
        <v>Ekonomska škola Mije Mirkovića Rijeka</v>
      </c>
      <c r="AU490" s="51" t="str">
        <f t="shared" si="79"/>
        <v>Primorsko-goranska</v>
      </c>
      <c r="AV490" s="51" t="str">
        <f t="shared" si="80"/>
        <v>Rijeka</v>
      </c>
      <c r="AW490" s="51" t="str">
        <f t="shared" si="81"/>
        <v>državna</v>
      </c>
      <c r="AX490" s="51" t="str">
        <f t="shared" si="82"/>
        <v>strukovna</v>
      </c>
      <c r="AY490" s="51" t="str">
        <f t="shared" si="83"/>
        <v>08-071-505</v>
      </c>
    </row>
    <row r="491" spans="1:77" s="3" customFormat="1" ht="13.5" x14ac:dyDescent="0.25">
      <c r="A491" s="153"/>
      <c r="B491" s="153"/>
      <c r="C491" s="151"/>
      <c r="D491" s="151"/>
      <c r="E491" s="156"/>
      <c r="F491" s="149"/>
      <c r="G491" s="14" t="s">
        <v>380</v>
      </c>
      <c r="H491" s="14"/>
      <c r="I491" s="14"/>
      <c r="J491" s="14"/>
      <c r="K491" s="14" t="s">
        <v>248</v>
      </c>
      <c r="L491" s="14">
        <v>3</v>
      </c>
      <c r="M491" s="14"/>
      <c r="N491" s="14">
        <v>3</v>
      </c>
      <c r="O491" s="144"/>
      <c r="P491" s="14"/>
      <c r="Q491" s="14"/>
      <c r="R491" s="14"/>
      <c r="S491" s="145"/>
      <c r="T491" s="145"/>
      <c r="U491" s="145"/>
      <c r="V491" s="145"/>
      <c r="W491" s="145"/>
      <c r="X491" s="145"/>
      <c r="Y491" s="145"/>
      <c r="Z491" s="145"/>
      <c r="AA491" s="145"/>
      <c r="AB491" s="145"/>
      <c r="AC491" s="145"/>
      <c r="AD491" s="153"/>
      <c r="AE491" s="145"/>
      <c r="AF491" s="145"/>
      <c r="AG491" s="144"/>
      <c r="AH491" s="144"/>
      <c r="AI491" s="144"/>
      <c r="AJ491" s="158"/>
      <c r="AK491" s="144"/>
      <c r="AL491" s="140"/>
      <c r="AM491" s="23"/>
      <c r="AN491" s="23"/>
      <c r="AO491" s="23"/>
      <c r="AP491" s="23"/>
      <c r="AQ491" s="23"/>
      <c r="AR491" s="1"/>
      <c r="AT491" s="51"/>
      <c r="AU491" s="51"/>
      <c r="AV491" s="51"/>
      <c r="AW491" s="51"/>
      <c r="AX491" s="51"/>
      <c r="AY491" s="51"/>
    </row>
    <row r="492" spans="1:77" s="3" customFormat="1" ht="13.5" x14ac:dyDescent="0.25">
      <c r="A492" s="160"/>
      <c r="B492" s="160"/>
      <c r="C492" s="151"/>
      <c r="D492" s="151"/>
      <c r="E492" s="156"/>
      <c r="F492" s="161"/>
      <c r="G492" s="14" t="s">
        <v>380</v>
      </c>
      <c r="H492" s="14"/>
      <c r="I492" s="14"/>
      <c r="J492" s="14"/>
      <c r="K492" s="14" t="s">
        <v>242</v>
      </c>
      <c r="L492" s="14">
        <v>23</v>
      </c>
      <c r="M492" s="14">
        <v>12</v>
      </c>
      <c r="N492" s="14">
        <v>3</v>
      </c>
      <c r="O492" s="144"/>
      <c r="P492" s="14"/>
      <c r="Q492" s="14"/>
      <c r="R492" s="14"/>
      <c r="S492" s="145"/>
      <c r="T492" s="145"/>
      <c r="U492" s="145"/>
      <c r="V492" s="145"/>
      <c r="W492" s="145"/>
      <c r="X492" s="145"/>
      <c r="Y492" s="145"/>
      <c r="Z492" s="145"/>
      <c r="AA492" s="145"/>
      <c r="AB492" s="145"/>
      <c r="AC492" s="145"/>
      <c r="AD492" s="160"/>
      <c r="AE492" s="145"/>
      <c r="AF492" s="145"/>
      <c r="AG492" s="144"/>
      <c r="AH492" s="144"/>
      <c r="AI492" s="144"/>
      <c r="AJ492" s="162"/>
      <c r="AK492" s="144"/>
      <c r="AL492" s="140"/>
      <c r="AM492" s="23" t="str">
        <f t="shared" si="72"/>
        <v>Ekonomska škola Mije Mirkovića Rijeka</v>
      </c>
      <c r="AN492" s="23" t="str">
        <f t="shared" si="73"/>
        <v>Primorsko-goranska</v>
      </c>
      <c r="AO492" s="23" t="str">
        <f t="shared" si="74"/>
        <v>Rijeka</v>
      </c>
      <c r="AP492" s="23" t="str">
        <f t="shared" si="75"/>
        <v>državna</v>
      </c>
      <c r="AQ492" s="23" t="str">
        <f t="shared" si="76"/>
        <v>strukovna</v>
      </c>
      <c r="AR492" s="1" t="str">
        <f t="shared" si="77"/>
        <v>08-071-505</v>
      </c>
      <c r="AT492" s="51" t="str">
        <f t="shared" si="78"/>
        <v>Ekonomska škola Mije Mirkovića Rijeka</v>
      </c>
      <c r="AU492" s="51" t="str">
        <f t="shared" si="79"/>
        <v>Primorsko-goranska</v>
      </c>
      <c r="AV492" s="51" t="str">
        <f t="shared" si="80"/>
        <v>Rijeka</v>
      </c>
      <c r="AW492" s="51" t="str">
        <f t="shared" si="81"/>
        <v>državna</v>
      </c>
      <c r="AX492" s="51" t="str">
        <f t="shared" si="82"/>
        <v>strukovna</v>
      </c>
      <c r="AY492" s="51" t="str">
        <f t="shared" si="83"/>
        <v>08-071-505</v>
      </c>
    </row>
    <row r="493" spans="1:77" s="3" customFormat="1" ht="13.5" x14ac:dyDescent="0.25">
      <c r="A493" s="152" t="s">
        <v>307</v>
      </c>
      <c r="B493" s="152" t="s">
        <v>342</v>
      </c>
      <c r="C493" s="151" t="s">
        <v>16</v>
      </c>
      <c r="D493" s="151">
        <v>1</v>
      </c>
      <c r="E493" s="156">
        <v>21</v>
      </c>
      <c r="F493" s="148" t="s">
        <v>147</v>
      </c>
      <c r="G493" s="14" t="s">
        <v>397</v>
      </c>
      <c r="H493" s="14"/>
      <c r="I493" s="14"/>
      <c r="J493" s="14"/>
      <c r="K493" s="14" t="s">
        <v>218</v>
      </c>
      <c r="L493" s="14">
        <v>27</v>
      </c>
      <c r="M493" s="14">
        <v>22</v>
      </c>
      <c r="N493" s="14">
        <v>3</v>
      </c>
      <c r="O493" s="144">
        <f>SUM(N493:N500)</f>
        <v>19</v>
      </c>
      <c r="P493" s="14"/>
      <c r="Q493" s="14"/>
      <c r="R493" s="14"/>
      <c r="S493" s="145"/>
      <c r="T493" s="145"/>
      <c r="U493" s="145"/>
      <c r="V493" s="145"/>
      <c r="W493" s="145"/>
      <c r="X493" s="145"/>
      <c r="Y493" s="145"/>
      <c r="Z493" s="145"/>
      <c r="AA493" s="145"/>
      <c r="AB493" s="145"/>
      <c r="AC493" s="145"/>
      <c r="AD493" s="152"/>
      <c r="AE493" s="145"/>
      <c r="AF493" s="145"/>
      <c r="AG493" s="144">
        <f>SUM(P493:AF500)</f>
        <v>2</v>
      </c>
      <c r="AH493" s="144">
        <f>SUM(AG493,O493)</f>
        <v>21</v>
      </c>
      <c r="AI493" s="144">
        <f>SUM(AH493-E493)</f>
        <v>0</v>
      </c>
      <c r="AJ493" s="157">
        <v>19</v>
      </c>
      <c r="AK493" s="144">
        <f>AK520</f>
        <v>40</v>
      </c>
      <c r="AL493" s="140"/>
      <c r="AM493" s="23" t="str">
        <f t="shared" si="72"/>
        <v>Ekonomska škola Mije Mirkovića Rijeka</v>
      </c>
      <c r="AN493" s="23" t="str">
        <f t="shared" si="73"/>
        <v>Primorsko-goranska</v>
      </c>
      <c r="AO493" s="23" t="str">
        <f t="shared" si="74"/>
        <v>Rijeka</v>
      </c>
      <c r="AP493" s="23" t="str">
        <f t="shared" si="75"/>
        <v>državna</v>
      </c>
      <c r="AQ493" s="23" t="str">
        <f t="shared" si="76"/>
        <v>strukovna</v>
      </c>
      <c r="AR493" s="1" t="str">
        <f t="shared" si="77"/>
        <v>08-071-505</v>
      </c>
      <c r="AT493" s="51" t="str">
        <f t="shared" si="78"/>
        <v>Ekonomska škola Mije Mirkovića Rijeka</v>
      </c>
      <c r="AU493" s="51" t="str">
        <f t="shared" si="79"/>
        <v>Primorsko-goranska</v>
      </c>
      <c r="AV493" s="51" t="str">
        <f t="shared" si="80"/>
        <v>Rijeka</v>
      </c>
      <c r="AW493" s="51" t="str">
        <f t="shared" si="81"/>
        <v>državna</v>
      </c>
      <c r="AX493" s="51" t="str">
        <f t="shared" si="82"/>
        <v>strukovna</v>
      </c>
      <c r="AY493" s="51" t="str">
        <f t="shared" si="83"/>
        <v>08-071-505</v>
      </c>
      <c r="BY493" s="7"/>
    </row>
    <row r="494" spans="1:77" s="3" customFormat="1" ht="13.5" x14ac:dyDescent="0.25">
      <c r="A494" s="153"/>
      <c r="B494" s="153"/>
      <c r="C494" s="151"/>
      <c r="D494" s="151"/>
      <c r="E494" s="156"/>
      <c r="F494" s="149"/>
      <c r="G494" s="14" t="s">
        <v>397</v>
      </c>
      <c r="H494" s="14"/>
      <c r="I494" s="14"/>
      <c r="J494" s="14"/>
      <c r="K494" s="14" t="s">
        <v>222</v>
      </c>
      <c r="L494" s="14">
        <v>28</v>
      </c>
      <c r="M494" s="14">
        <v>28</v>
      </c>
      <c r="N494" s="14">
        <v>3</v>
      </c>
      <c r="O494" s="144"/>
      <c r="P494" s="14"/>
      <c r="Q494" s="14"/>
      <c r="R494" s="14"/>
      <c r="S494" s="145"/>
      <c r="T494" s="145"/>
      <c r="U494" s="145"/>
      <c r="V494" s="145"/>
      <c r="W494" s="145"/>
      <c r="X494" s="145"/>
      <c r="Y494" s="145"/>
      <c r="Z494" s="145"/>
      <c r="AA494" s="145"/>
      <c r="AB494" s="145"/>
      <c r="AC494" s="145"/>
      <c r="AD494" s="153"/>
      <c r="AE494" s="145"/>
      <c r="AF494" s="145"/>
      <c r="AG494" s="144"/>
      <c r="AH494" s="144"/>
      <c r="AI494" s="144"/>
      <c r="AJ494" s="158"/>
      <c r="AK494" s="144"/>
      <c r="AL494" s="140"/>
      <c r="AM494" s="23" t="str">
        <f t="shared" si="72"/>
        <v>Ekonomska škola Mije Mirkovića Rijeka</v>
      </c>
      <c r="AN494" s="23" t="str">
        <f t="shared" si="73"/>
        <v>Primorsko-goranska</v>
      </c>
      <c r="AO494" s="23" t="str">
        <f t="shared" si="74"/>
        <v>Rijeka</v>
      </c>
      <c r="AP494" s="23" t="str">
        <f t="shared" si="75"/>
        <v>državna</v>
      </c>
      <c r="AQ494" s="23" t="str">
        <f t="shared" si="76"/>
        <v>strukovna</v>
      </c>
      <c r="AR494" s="1" t="str">
        <f t="shared" si="77"/>
        <v>08-071-505</v>
      </c>
      <c r="AT494" s="51" t="str">
        <f t="shared" si="78"/>
        <v>Ekonomska škola Mije Mirkovića Rijeka</v>
      </c>
      <c r="AU494" s="51" t="str">
        <f t="shared" si="79"/>
        <v>Primorsko-goranska</v>
      </c>
      <c r="AV494" s="51" t="str">
        <f t="shared" si="80"/>
        <v>Rijeka</v>
      </c>
      <c r="AW494" s="51" t="str">
        <f t="shared" si="81"/>
        <v>državna</v>
      </c>
      <c r="AX494" s="51" t="str">
        <f t="shared" si="82"/>
        <v>strukovna</v>
      </c>
      <c r="AY494" s="51" t="str">
        <f t="shared" si="83"/>
        <v>08-071-505</v>
      </c>
    </row>
    <row r="495" spans="1:77" s="3" customFormat="1" ht="13.5" x14ac:dyDescent="0.25">
      <c r="A495" s="153"/>
      <c r="B495" s="153"/>
      <c r="C495" s="151"/>
      <c r="D495" s="151"/>
      <c r="E495" s="156"/>
      <c r="F495" s="149"/>
      <c r="G495" s="14" t="s">
        <v>397</v>
      </c>
      <c r="H495" s="14"/>
      <c r="I495" s="14"/>
      <c r="J495" s="14"/>
      <c r="K495" s="14" t="s">
        <v>219</v>
      </c>
      <c r="L495" s="14">
        <v>30</v>
      </c>
      <c r="M495" s="14">
        <v>27</v>
      </c>
      <c r="N495" s="14">
        <v>3</v>
      </c>
      <c r="O495" s="144"/>
      <c r="P495" s="14"/>
      <c r="Q495" s="14"/>
      <c r="R495" s="14"/>
      <c r="S495" s="145"/>
      <c r="T495" s="145"/>
      <c r="U495" s="145"/>
      <c r="V495" s="145"/>
      <c r="W495" s="145"/>
      <c r="X495" s="145"/>
      <c r="Y495" s="145"/>
      <c r="Z495" s="145"/>
      <c r="AA495" s="145"/>
      <c r="AB495" s="145"/>
      <c r="AC495" s="145"/>
      <c r="AD495" s="153"/>
      <c r="AE495" s="145"/>
      <c r="AF495" s="145"/>
      <c r="AG495" s="144"/>
      <c r="AH495" s="144"/>
      <c r="AI495" s="144"/>
      <c r="AJ495" s="158"/>
      <c r="AK495" s="144"/>
      <c r="AL495" s="140"/>
      <c r="AM495" s="23" t="str">
        <f t="shared" si="72"/>
        <v>Ekonomska škola Mije Mirkovića Rijeka</v>
      </c>
      <c r="AN495" s="23" t="str">
        <f t="shared" si="73"/>
        <v>Primorsko-goranska</v>
      </c>
      <c r="AO495" s="23" t="str">
        <f t="shared" si="74"/>
        <v>Rijeka</v>
      </c>
      <c r="AP495" s="23" t="str">
        <f t="shared" si="75"/>
        <v>državna</v>
      </c>
      <c r="AQ495" s="23" t="str">
        <f t="shared" si="76"/>
        <v>strukovna</v>
      </c>
      <c r="AR495" s="1" t="str">
        <f t="shared" si="77"/>
        <v>08-071-505</v>
      </c>
      <c r="AT495" s="51" t="str">
        <f t="shared" si="78"/>
        <v>Ekonomska škola Mije Mirkovića Rijeka</v>
      </c>
      <c r="AU495" s="51" t="str">
        <f t="shared" si="79"/>
        <v>Primorsko-goranska</v>
      </c>
      <c r="AV495" s="51" t="str">
        <f t="shared" si="80"/>
        <v>Rijeka</v>
      </c>
      <c r="AW495" s="51" t="str">
        <f t="shared" si="81"/>
        <v>državna</v>
      </c>
      <c r="AX495" s="51" t="str">
        <f t="shared" si="82"/>
        <v>strukovna</v>
      </c>
      <c r="AY495" s="51" t="str">
        <f t="shared" si="83"/>
        <v>08-071-505</v>
      </c>
    </row>
    <row r="496" spans="1:77" s="3" customFormat="1" ht="13.5" x14ac:dyDescent="0.25">
      <c r="A496" s="153"/>
      <c r="B496" s="153"/>
      <c r="C496" s="151"/>
      <c r="D496" s="151"/>
      <c r="E496" s="156"/>
      <c r="F496" s="149"/>
      <c r="G496" s="14" t="s">
        <v>397</v>
      </c>
      <c r="H496" s="14"/>
      <c r="I496" s="14"/>
      <c r="J496" s="14"/>
      <c r="K496" s="14" t="s">
        <v>223</v>
      </c>
      <c r="L496" s="14">
        <v>26</v>
      </c>
      <c r="M496" s="14">
        <v>26</v>
      </c>
      <c r="N496" s="14">
        <v>3</v>
      </c>
      <c r="O496" s="144"/>
      <c r="P496" s="14"/>
      <c r="Q496" s="14"/>
      <c r="R496" s="14"/>
      <c r="S496" s="145"/>
      <c r="T496" s="145"/>
      <c r="U496" s="145"/>
      <c r="V496" s="145"/>
      <c r="W496" s="145"/>
      <c r="X496" s="145"/>
      <c r="Y496" s="145"/>
      <c r="Z496" s="145"/>
      <c r="AA496" s="145"/>
      <c r="AB496" s="145"/>
      <c r="AC496" s="145"/>
      <c r="AD496" s="153"/>
      <c r="AE496" s="145"/>
      <c r="AF496" s="145"/>
      <c r="AG496" s="144"/>
      <c r="AH496" s="144"/>
      <c r="AI496" s="144"/>
      <c r="AJ496" s="158"/>
      <c r="AK496" s="144"/>
      <c r="AL496" s="140"/>
      <c r="AM496" s="23" t="str">
        <f t="shared" si="72"/>
        <v>Ekonomska škola Mije Mirkovića Rijeka</v>
      </c>
      <c r="AN496" s="23" t="str">
        <f t="shared" si="73"/>
        <v>Primorsko-goranska</v>
      </c>
      <c r="AO496" s="23" t="str">
        <f t="shared" si="74"/>
        <v>Rijeka</v>
      </c>
      <c r="AP496" s="23" t="str">
        <f t="shared" si="75"/>
        <v>državna</v>
      </c>
      <c r="AQ496" s="23" t="str">
        <f t="shared" si="76"/>
        <v>strukovna</v>
      </c>
      <c r="AR496" s="1" t="str">
        <f t="shared" si="77"/>
        <v>08-071-505</v>
      </c>
      <c r="AT496" s="51" t="str">
        <f t="shared" si="78"/>
        <v>Ekonomska škola Mije Mirkovića Rijeka</v>
      </c>
      <c r="AU496" s="51" t="str">
        <f t="shared" si="79"/>
        <v>Primorsko-goranska</v>
      </c>
      <c r="AV496" s="51" t="str">
        <f t="shared" si="80"/>
        <v>Rijeka</v>
      </c>
      <c r="AW496" s="51" t="str">
        <f t="shared" si="81"/>
        <v>državna</v>
      </c>
      <c r="AX496" s="51" t="str">
        <f t="shared" si="82"/>
        <v>strukovna</v>
      </c>
      <c r="AY496" s="51" t="str">
        <f t="shared" si="83"/>
        <v>08-071-505</v>
      </c>
    </row>
    <row r="497" spans="1:51" s="3" customFormat="1" ht="13.5" x14ac:dyDescent="0.25">
      <c r="A497" s="153"/>
      <c r="B497" s="153"/>
      <c r="C497" s="151"/>
      <c r="D497" s="151"/>
      <c r="E497" s="156"/>
      <c r="F497" s="149"/>
      <c r="G497" s="14" t="s">
        <v>397</v>
      </c>
      <c r="H497" s="14"/>
      <c r="I497" s="14"/>
      <c r="J497" s="14"/>
      <c r="K497" s="14" t="s">
        <v>220</v>
      </c>
      <c r="L497" s="14">
        <v>27</v>
      </c>
      <c r="M497" s="14">
        <v>21</v>
      </c>
      <c r="N497" s="14">
        <v>3</v>
      </c>
      <c r="O497" s="144"/>
      <c r="P497" s="14"/>
      <c r="Q497" s="14"/>
      <c r="R497" s="14"/>
      <c r="S497" s="145"/>
      <c r="T497" s="145"/>
      <c r="U497" s="145"/>
      <c r="V497" s="145"/>
      <c r="W497" s="145"/>
      <c r="X497" s="145"/>
      <c r="Y497" s="145"/>
      <c r="Z497" s="145"/>
      <c r="AA497" s="145"/>
      <c r="AB497" s="145"/>
      <c r="AC497" s="145"/>
      <c r="AD497" s="153"/>
      <c r="AE497" s="145"/>
      <c r="AF497" s="145"/>
      <c r="AG497" s="144"/>
      <c r="AH497" s="144"/>
      <c r="AI497" s="144"/>
      <c r="AJ497" s="158"/>
      <c r="AK497" s="144"/>
      <c r="AL497" s="140"/>
      <c r="AM497" s="23" t="str">
        <f t="shared" si="72"/>
        <v>Ekonomska škola Mije Mirkovića Rijeka</v>
      </c>
      <c r="AN497" s="23" t="str">
        <f t="shared" si="73"/>
        <v>Primorsko-goranska</v>
      </c>
      <c r="AO497" s="23" t="str">
        <f t="shared" si="74"/>
        <v>Rijeka</v>
      </c>
      <c r="AP497" s="23" t="str">
        <f t="shared" si="75"/>
        <v>državna</v>
      </c>
      <c r="AQ497" s="23" t="str">
        <f t="shared" si="76"/>
        <v>strukovna</v>
      </c>
      <c r="AR497" s="1" t="str">
        <f t="shared" si="77"/>
        <v>08-071-505</v>
      </c>
      <c r="AT497" s="51" t="str">
        <f t="shared" si="78"/>
        <v>Ekonomska škola Mije Mirkovića Rijeka</v>
      </c>
      <c r="AU497" s="51" t="str">
        <f t="shared" si="79"/>
        <v>Primorsko-goranska</v>
      </c>
      <c r="AV497" s="51" t="str">
        <f t="shared" si="80"/>
        <v>Rijeka</v>
      </c>
      <c r="AW497" s="51" t="str">
        <f t="shared" si="81"/>
        <v>državna</v>
      </c>
      <c r="AX497" s="51" t="str">
        <f t="shared" si="82"/>
        <v>strukovna</v>
      </c>
      <c r="AY497" s="51" t="str">
        <f t="shared" si="83"/>
        <v>08-071-505</v>
      </c>
    </row>
    <row r="498" spans="1:51" s="3" customFormat="1" ht="13.5" x14ac:dyDescent="0.25">
      <c r="A498" s="153"/>
      <c r="B498" s="153"/>
      <c r="C498" s="151"/>
      <c r="D498" s="151"/>
      <c r="E498" s="156"/>
      <c r="F498" s="149"/>
      <c r="G498" s="14" t="s">
        <v>397</v>
      </c>
      <c r="H498" s="14"/>
      <c r="I498" s="14"/>
      <c r="J498" s="14"/>
      <c r="K498" s="14" t="s">
        <v>224</v>
      </c>
      <c r="L498" s="14">
        <v>27</v>
      </c>
      <c r="M498" s="14">
        <v>27</v>
      </c>
      <c r="N498" s="14">
        <v>3</v>
      </c>
      <c r="O498" s="144"/>
      <c r="P498" s="14"/>
      <c r="Q498" s="14"/>
      <c r="R498" s="14"/>
      <c r="S498" s="145"/>
      <c r="T498" s="145"/>
      <c r="U498" s="145"/>
      <c r="V498" s="145"/>
      <c r="W498" s="145"/>
      <c r="X498" s="145"/>
      <c r="Y498" s="145"/>
      <c r="Z498" s="145"/>
      <c r="AA498" s="145"/>
      <c r="AB498" s="145"/>
      <c r="AC498" s="145"/>
      <c r="AD498" s="153"/>
      <c r="AE498" s="145"/>
      <c r="AF498" s="145"/>
      <c r="AG498" s="144"/>
      <c r="AH498" s="144"/>
      <c r="AI498" s="144"/>
      <c r="AJ498" s="158"/>
      <c r="AK498" s="144"/>
      <c r="AL498" s="140"/>
      <c r="AM498" s="23" t="str">
        <f t="shared" si="72"/>
        <v>Ekonomska škola Mije Mirkovića Rijeka</v>
      </c>
      <c r="AN498" s="23" t="str">
        <f t="shared" si="73"/>
        <v>Primorsko-goranska</v>
      </c>
      <c r="AO498" s="23" t="str">
        <f t="shared" si="74"/>
        <v>Rijeka</v>
      </c>
      <c r="AP498" s="23" t="str">
        <f t="shared" si="75"/>
        <v>državna</v>
      </c>
      <c r="AQ498" s="23" t="str">
        <f t="shared" si="76"/>
        <v>strukovna</v>
      </c>
      <c r="AR498" s="1" t="str">
        <f t="shared" si="77"/>
        <v>08-071-505</v>
      </c>
      <c r="AT498" s="51" t="str">
        <f t="shared" si="78"/>
        <v>Ekonomska škola Mije Mirkovića Rijeka</v>
      </c>
      <c r="AU498" s="51" t="str">
        <f t="shared" si="79"/>
        <v>Primorsko-goranska</v>
      </c>
      <c r="AV498" s="51" t="str">
        <f t="shared" si="80"/>
        <v>Rijeka</v>
      </c>
      <c r="AW498" s="51" t="str">
        <f t="shared" si="81"/>
        <v>državna</v>
      </c>
      <c r="AX498" s="51" t="str">
        <f t="shared" si="82"/>
        <v>strukovna</v>
      </c>
      <c r="AY498" s="51" t="str">
        <f t="shared" si="83"/>
        <v>08-071-505</v>
      </c>
    </row>
    <row r="499" spans="1:51" s="3" customFormat="1" ht="54" x14ac:dyDescent="0.25">
      <c r="A499" s="153"/>
      <c r="B499" s="153"/>
      <c r="C499" s="151"/>
      <c r="D499" s="151"/>
      <c r="E499" s="156"/>
      <c r="F499" s="149"/>
      <c r="G499" s="14" t="s">
        <v>397</v>
      </c>
      <c r="H499" s="14"/>
      <c r="I499" s="14"/>
      <c r="J499" s="14"/>
      <c r="K499" s="14" t="s">
        <v>448</v>
      </c>
      <c r="L499" s="14"/>
      <c r="M499" s="14">
        <v>15</v>
      </c>
      <c r="N499" s="14">
        <v>1</v>
      </c>
      <c r="O499" s="144"/>
      <c r="P499" s="14"/>
      <c r="Q499" s="14"/>
      <c r="R499" s="14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53"/>
      <c r="AE499" s="145"/>
      <c r="AF499" s="145"/>
      <c r="AG499" s="144"/>
      <c r="AH499" s="144"/>
      <c r="AI499" s="144"/>
      <c r="AJ499" s="158"/>
      <c r="AK499" s="144"/>
      <c r="AL499" s="140"/>
      <c r="AM499" s="23" t="str">
        <f t="shared" si="72"/>
        <v>Ekonomska škola Mije Mirkovića Rijeka</v>
      </c>
      <c r="AN499" s="23" t="str">
        <f t="shared" si="73"/>
        <v>Primorsko-goranska</v>
      </c>
      <c r="AO499" s="23" t="str">
        <f t="shared" si="74"/>
        <v>Rijeka</v>
      </c>
      <c r="AP499" s="23" t="str">
        <f t="shared" si="75"/>
        <v>državna</v>
      </c>
      <c r="AQ499" s="23" t="str">
        <f t="shared" si="76"/>
        <v>strukovna</v>
      </c>
      <c r="AR499" s="1" t="str">
        <f t="shared" si="77"/>
        <v>08-071-505</v>
      </c>
      <c r="AT499" s="51" t="str">
        <f t="shared" si="78"/>
        <v>Ekonomska škola Mije Mirkovića Rijeka</v>
      </c>
      <c r="AU499" s="51" t="str">
        <f t="shared" si="79"/>
        <v>Primorsko-goranska</v>
      </c>
      <c r="AV499" s="51" t="str">
        <f t="shared" si="80"/>
        <v>Rijeka</v>
      </c>
      <c r="AW499" s="51" t="str">
        <f t="shared" si="81"/>
        <v>državna</v>
      </c>
      <c r="AX499" s="51" t="str">
        <f t="shared" si="82"/>
        <v>strukovna</v>
      </c>
      <c r="AY499" s="51" t="str">
        <f t="shared" si="83"/>
        <v>08-071-505</v>
      </c>
    </row>
    <row r="500" spans="1:51" s="3" customFormat="1" ht="13.5" x14ac:dyDescent="0.25">
      <c r="A500" s="160"/>
      <c r="B500" s="160"/>
      <c r="C500" s="151"/>
      <c r="D500" s="151"/>
      <c r="E500" s="156"/>
      <c r="F500" s="161"/>
      <c r="G500" s="14" t="s">
        <v>402</v>
      </c>
      <c r="H500" s="14"/>
      <c r="I500" s="14"/>
      <c r="J500" s="14"/>
      <c r="K500" s="14" t="s">
        <v>219</v>
      </c>
      <c r="L500" s="14"/>
      <c r="M500" s="14"/>
      <c r="N500" s="14"/>
      <c r="O500" s="144"/>
      <c r="P500" s="14"/>
      <c r="Q500" s="14"/>
      <c r="R500" s="14">
        <v>2</v>
      </c>
      <c r="S500" s="145"/>
      <c r="T500" s="145"/>
      <c r="U500" s="145"/>
      <c r="V500" s="145"/>
      <c r="W500" s="145"/>
      <c r="X500" s="145"/>
      <c r="Y500" s="145"/>
      <c r="Z500" s="145"/>
      <c r="AA500" s="145"/>
      <c r="AB500" s="145"/>
      <c r="AC500" s="145"/>
      <c r="AD500" s="160"/>
      <c r="AE500" s="145"/>
      <c r="AF500" s="145"/>
      <c r="AG500" s="144"/>
      <c r="AH500" s="144"/>
      <c r="AI500" s="144"/>
      <c r="AJ500" s="162"/>
      <c r="AK500" s="144"/>
      <c r="AL500" s="140"/>
      <c r="AM500" s="23" t="str">
        <f t="shared" si="72"/>
        <v>Ekonomska škola Mije Mirkovića Rijeka</v>
      </c>
      <c r="AN500" s="23" t="str">
        <f t="shared" si="73"/>
        <v>Primorsko-goranska</v>
      </c>
      <c r="AO500" s="23" t="str">
        <f t="shared" si="74"/>
        <v>Rijeka</v>
      </c>
      <c r="AP500" s="23" t="str">
        <f t="shared" si="75"/>
        <v>državna</v>
      </c>
      <c r="AQ500" s="23" t="str">
        <f t="shared" si="76"/>
        <v>strukovna</v>
      </c>
      <c r="AR500" s="1" t="str">
        <f t="shared" si="77"/>
        <v>08-071-505</v>
      </c>
      <c r="AT500" s="51" t="str">
        <f t="shared" si="78"/>
        <v>Ekonomska škola Mije Mirkovića Rijeka</v>
      </c>
      <c r="AU500" s="51" t="str">
        <f t="shared" si="79"/>
        <v>Primorsko-goranska</v>
      </c>
      <c r="AV500" s="51" t="str">
        <f t="shared" si="80"/>
        <v>Rijeka</v>
      </c>
      <c r="AW500" s="51" t="str">
        <f t="shared" si="81"/>
        <v>državna</v>
      </c>
      <c r="AX500" s="51" t="str">
        <f t="shared" si="82"/>
        <v>strukovna</v>
      </c>
      <c r="AY500" s="51" t="str">
        <f t="shared" si="83"/>
        <v>08-071-505</v>
      </c>
    </row>
    <row r="501" spans="1:51" s="3" customFormat="1" ht="13.5" x14ac:dyDescent="0.25">
      <c r="A501" s="153" t="s">
        <v>483</v>
      </c>
      <c r="B501" s="153" t="s">
        <v>484</v>
      </c>
      <c r="C501" s="151" t="s">
        <v>16</v>
      </c>
      <c r="D501" s="151">
        <v>1</v>
      </c>
      <c r="E501" s="156">
        <v>21</v>
      </c>
      <c r="F501" s="149" t="s">
        <v>147</v>
      </c>
      <c r="G501" s="14" t="s">
        <v>396</v>
      </c>
      <c r="H501" s="14"/>
      <c r="I501" s="14"/>
      <c r="J501" s="14"/>
      <c r="K501" s="14" t="s">
        <v>237</v>
      </c>
      <c r="L501" s="14">
        <v>26</v>
      </c>
      <c r="M501" s="14">
        <v>13</v>
      </c>
      <c r="N501" s="14">
        <v>1</v>
      </c>
      <c r="O501" s="144">
        <f>SUM(N501:N518)</f>
        <v>19</v>
      </c>
      <c r="P501" s="14"/>
      <c r="Q501" s="14"/>
      <c r="R501" s="14"/>
      <c r="S501" s="145"/>
      <c r="T501" s="145"/>
      <c r="U501" s="145"/>
      <c r="V501" s="145"/>
      <c r="W501" s="145"/>
      <c r="X501" s="145"/>
      <c r="Y501" s="145"/>
      <c r="Z501" s="145"/>
      <c r="AA501" s="145"/>
      <c r="AB501" s="145"/>
      <c r="AC501" s="145"/>
      <c r="AD501" s="153"/>
      <c r="AE501" s="145"/>
      <c r="AF501" s="145"/>
      <c r="AG501" s="144">
        <f>SUM(P501:AF519)</f>
        <v>2</v>
      </c>
      <c r="AH501" s="144">
        <f>SUM(AG501,O501)</f>
        <v>21</v>
      </c>
      <c r="AI501" s="144">
        <f>SUM(AH501-E501)</f>
        <v>0</v>
      </c>
      <c r="AJ501" s="158">
        <v>19</v>
      </c>
      <c r="AK501" s="144">
        <v>40</v>
      </c>
      <c r="AL501" s="140"/>
      <c r="AM501" s="23" t="str">
        <f t="shared" si="72"/>
        <v>Ekonomska škola Mije Mirkovića Rijeka</v>
      </c>
      <c r="AN501" s="23" t="str">
        <f t="shared" si="73"/>
        <v>Primorsko-goranska</v>
      </c>
      <c r="AO501" s="23" t="str">
        <f t="shared" si="74"/>
        <v>Rijeka</v>
      </c>
      <c r="AP501" s="23" t="str">
        <f t="shared" si="75"/>
        <v>državna</v>
      </c>
      <c r="AQ501" s="23" t="str">
        <f t="shared" si="76"/>
        <v>strukovna</v>
      </c>
      <c r="AR501" s="1" t="str">
        <f t="shared" si="77"/>
        <v>08-071-505</v>
      </c>
      <c r="AT501" s="51" t="str">
        <f t="shared" si="78"/>
        <v>Ekonomska škola Mije Mirkovića Rijeka</v>
      </c>
      <c r="AU501" s="51" t="str">
        <f t="shared" si="79"/>
        <v>Primorsko-goranska</v>
      </c>
      <c r="AV501" s="51" t="str">
        <f t="shared" si="80"/>
        <v>Rijeka</v>
      </c>
      <c r="AW501" s="51" t="str">
        <f t="shared" si="81"/>
        <v>državna</v>
      </c>
      <c r="AX501" s="51" t="str">
        <f t="shared" si="82"/>
        <v>strukovna</v>
      </c>
      <c r="AY501" s="51" t="str">
        <f t="shared" si="83"/>
        <v>08-071-505</v>
      </c>
    </row>
    <row r="502" spans="1:51" s="3" customFormat="1" ht="13.5" x14ac:dyDescent="0.25">
      <c r="A502" s="153"/>
      <c r="B502" s="153"/>
      <c r="C502" s="151"/>
      <c r="D502" s="151"/>
      <c r="E502" s="156"/>
      <c r="F502" s="149"/>
      <c r="G502" s="14" t="s">
        <v>396</v>
      </c>
      <c r="H502" s="14"/>
      <c r="I502" s="14"/>
      <c r="J502" s="14"/>
      <c r="K502" s="14" t="s">
        <v>239</v>
      </c>
      <c r="L502" s="14">
        <v>27</v>
      </c>
      <c r="M502" s="14">
        <v>16</v>
      </c>
      <c r="N502" s="14">
        <v>1</v>
      </c>
      <c r="O502" s="144"/>
      <c r="P502" s="14"/>
      <c r="Q502" s="14"/>
      <c r="R502" s="14"/>
      <c r="S502" s="145"/>
      <c r="T502" s="145"/>
      <c r="U502" s="145"/>
      <c r="V502" s="145"/>
      <c r="W502" s="145"/>
      <c r="X502" s="145"/>
      <c r="Y502" s="145"/>
      <c r="Z502" s="145"/>
      <c r="AA502" s="145"/>
      <c r="AB502" s="145"/>
      <c r="AC502" s="145"/>
      <c r="AD502" s="153"/>
      <c r="AE502" s="145"/>
      <c r="AF502" s="145"/>
      <c r="AG502" s="144"/>
      <c r="AH502" s="144"/>
      <c r="AI502" s="144"/>
      <c r="AJ502" s="158"/>
      <c r="AK502" s="144"/>
      <c r="AL502" s="140"/>
      <c r="AM502" s="23" t="str">
        <f t="shared" si="72"/>
        <v>Ekonomska škola Mije Mirkovića Rijeka</v>
      </c>
      <c r="AN502" s="23" t="str">
        <f t="shared" si="73"/>
        <v>Primorsko-goranska</v>
      </c>
      <c r="AO502" s="23" t="str">
        <f t="shared" si="74"/>
        <v>Rijeka</v>
      </c>
      <c r="AP502" s="23" t="str">
        <f t="shared" si="75"/>
        <v>državna</v>
      </c>
      <c r="AQ502" s="23" t="str">
        <f t="shared" si="76"/>
        <v>strukovna</v>
      </c>
      <c r="AR502" s="1" t="str">
        <f t="shared" si="77"/>
        <v>08-071-505</v>
      </c>
      <c r="AT502" s="51" t="str">
        <f t="shared" si="78"/>
        <v>Ekonomska škola Mije Mirkovića Rijeka</v>
      </c>
      <c r="AU502" s="51" t="str">
        <f t="shared" si="79"/>
        <v>Primorsko-goranska</v>
      </c>
      <c r="AV502" s="51" t="str">
        <f t="shared" si="80"/>
        <v>Rijeka</v>
      </c>
      <c r="AW502" s="51" t="str">
        <f t="shared" si="81"/>
        <v>državna</v>
      </c>
      <c r="AX502" s="51" t="str">
        <f t="shared" si="82"/>
        <v>strukovna</v>
      </c>
      <c r="AY502" s="51" t="str">
        <f t="shared" si="83"/>
        <v>08-071-505</v>
      </c>
    </row>
    <row r="503" spans="1:51" s="3" customFormat="1" ht="13.5" x14ac:dyDescent="0.25">
      <c r="A503" s="153"/>
      <c r="B503" s="153"/>
      <c r="C503" s="151"/>
      <c r="D503" s="151"/>
      <c r="E503" s="156"/>
      <c r="F503" s="149"/>
      <c r="G503" s="14" t="s">
        <v>396</v>
      </c>
      <c r="H503" s="14"/>
      <c r="I503" s="14"/>
      <c r="J503" s="14"/>
      <c r="K503" s="14" t="s">
        <v>219</v>
      </c>
      <c r="L503" s="14">
        <v>30</v>
      </c>
      <c r="M503" s="14">
        <v>12</v>
      </c>
      <c r="N503" s="14">
        <v>1</v>
      </c>
      <c r="O503" s="144"/>
      <c r="P503" s="14"/>
      <c r="Q503" s="14"/>
      <c r="R503" s="14"/>
      <c r="S503" s="145"/>
      <c r="T503" s="145"/>
      <c r="U503" s="145"/>
      <c r="V503" s="145"/>
      <c r="W503" s="145"/>
      <c r="X503" s="145"/>
      <c r="Y503" s="145"/>
      <c r="Z503" s="145"/>
      <c r="AA503" s="145"/>
      <c r="AB503" s="145"/>
      <c r="AC503" s="145"/>
      <c r="AD503" s="153"/>
      <c r="AE503" s="145"/>
      <c r="AF503" s="145"/>
      <c r="AG503" s="144"/>
      <c r="AH503" s="144"/>
      <c r="AI503" s="144"/>
      <c r="AJ503" s="158"/>
      <c r="AK503" s="144"/>
      <c r="AL503" s="140"/>
      <c r="AM503" s="23" t="str">
        <f t="shared" si="72"/>
        <v>Ekonomska škola Mije Mirkovića Rijeka</v>
      </c>
      <c r="AN503" s="23" t="str">
        <f t="shared" si="73"/>
        <v>Primorsko-goranska</v>
      </c>
      <c r="AO503" s="23" t="str">
        <f t="shared" si="74"/>
        <v>Rijeka</v>
      </c>
      <c r="AP503" s="23" t="str">
        <f t="shared" si="75"/>
        <v>državna</v>
      </c>
      <c r="AQ503" s="23" t="str">
        <f t="shared" si="76"/>
        <v>strukovna</v>
      </c>
      <c r="AR503" s="1" t="str">
        <f t="shared" si="77"/>
        <v>08-071-505</v>
      </c>
      <c r="AT503" s="51" t="str">
        <f t="shared" si="78"/>
        <v>Ekonomska škola Mije Mirkovića Rijeka</v>
      </c>
      <c r="AU503" s="51" t="str">
        <f t="shared" si="79"/>
        <v>Primorsko-goranska</v>
      </c>
      <c r="AV503" s="51" t="str">
        <f t="shared" si="80"/>
        <v>Rijeka</v>
      </c>
      <c r="AW503" s="51" t="str">
        <f t="shared" si="81"/>
        <v>državna</v>
      </c>
      <c r="AX503" s="51" t="str">
        <f t="shared" si="82"/>
        <v>strukovna</v>
      </c>
      <c r="AY503" s="51" t="str">
        <f t="shared" si="83"/>
        <v>08-071-505</v>
      </c>
    </row>
    <row r="504" spans="1:51" s="3" customFormat="1" ht="13.5" x14ac:dyDescent="0.25">
      <c r="A504" s="153"/>
      <c r="B504" s="153"/>
      <c r="C504" s="151"/>
      <c r="D504" s="151"/>
      <c r="E504" s="156"/>
      <c r="F504" s="149"/>
      <c r="G504" s="14" t="s">
        <v>396</v>
      </c>
      <c r="H504" s="14"/>
      <c r="I504" s="14"/>
      <c r="J504" s="14"/>
      <c r="K504" s="14" t="s">
        <v>233</v>
      </c>
      <c r="L504" s="14">
        <v>26</v>
      </c>
      <c r="M504" s="14">
        <v>6</v>
      </c>
      <c r="N504" s="14">
        <v>1</v>
      </c>
      <c r="O504" s="144"/>
      <c r="P504" s="14"/>
      <c r="Q504" s="14"/>
      <c r="R504" s="14"/>
      <c r="S504" s="145"/>
      <c r="T504" s="145"/>
      <c r="U504" s="145"/>
      <c r="V504" s="145"/>
      <c r="W504" s="145"/>
      <c r="X504" s="145"/>
      <c r="Y504" s="145"/>
      <c r="Z504" s="145"/>
      <c r="AA504" s="145"/>
      <c r="AB504" s="145"/>
      <c r="AC504" s="145"/>
      <c r="AD504" s="153"/>
      <c r="AE504" s="145"/>
      <c r="AF504" s="145"/>
      <c r="AG504" s="144"/>
      <c r="AH504" s="144"/>
      <c r="AI504" s="144"/>
      <c r="AJ504" s="158"/>
      <c r="AK504" s="144"/>
      <c r="AL504" s="140"/>
      <c r="AM504" s="23" t="str">
        <f t="shared" si="72"/>
        <v>Ekonomska škola Mije Mirkovića Rijeka</v>
      </c>
      <c r="AN504" s="23" t="str">
        <f t="shared" si="73"/>
        <v>Primorsko-goranska</v>
      </c>
      <c r="AO504" s="23" t="str">
        <f t="shared" si="74"/>
        <v>Rijeka</v>
      </c>
      <c r="AP504" s="23" t="str">
        <f t="shared" si="75"/>
        <v>državna</v>
      </c>
      <c r="AQ504" s="23" t="str">
        <f t="shared" si="76"/>
        <v>strukovna</v>
      </c>
      <c r="AR504" s="1" t="str">
        <f t="shared" si="77"/>
        <v>08-071-505</v>
      </c>
      <c r="AT504" s="51" t="str">
        <f t="shared" si="78"/>
        <v>Ekonomska škola Mije Mirkovića Rijeka</v>
      </c>
      <c r="AU504" s="51" t="str">
        <f t="shared" si="79"/>
        <v>Primorsko-goranska</v>
      </c>
      <c r="AV504" s="51" t="str">
        <f t="shared" si="80"/>
        <v>Rijeka</v>
      </c>
      <c r="AW504" s="51" t="str">
        <f t="shared" si="81"/>
        <v>državna</v>
      </c>
      <c r="AX504" s="51" t="str">
        <f t="shared" si="82"/>
        <v>strukovna</v>
      </c>
      <c r="AY504" s="51" t="str">
        <f t="shared" si="83"/>
        <v>08-071-505</v>
      </c>
    </row>
    <row r="505" spans="1:51" s="3" customFormat="1" ht="13.5" x14ac:dyDescent="0.25">
      <c r="A505" s="153"/>
      <c r="B505" s="153"/>
      <c r="C505" s="151"/>
      <c r="D505" s="151"/>
      <c r="E505" s="156"/>
      <c r="F505" s="149"/>
      <c r="G505" s="14" t="s">
        <v>396</v>
      </c>
      <c r="H505" s="14"/>
      <c r="I505" s="14"/>
      <c r="J505" s="14"/>
      <c r="K505" s="14" t="s">
        <v>223</v>
      </c>
      <c r="L505" s="14">
        <v>26</v>
      </c>
      <c r="M505" s="14">
        <v>15</v>
      </c>
      <c r="N505" s="14">
        <v>1</v>
      </c>
      <c r="O505" s="144"/>
      <c r="P505" s="14"/>
      <c r="Q505" s="14"/>
      <c r="R505" s="14"/>
      <c r="S505" s="145"/>
      <c r="T505" s="145"/>
      <c r="U505" s="145"/>
      <c r="V505" s="145"/>
      <c r="W505" s="145"/>
      <c r="X505" s="145"/>
      <c r="Y505" s="145"/>
      <c r="Z505" s="145"/>
      <c r="AA505" s="145"/>
      <c r="AB505" s="145"/>
      <c r="AC505" s="145"/>
      <c r="AD505" s="153"/>
      <c r="AE505" s="145"/>
      <c r="AF505" s="145"/>
      <c r="AG505" s="144"/>
      <c r="AH505" s="144"/>
      <c r="AI505" s="144"/>
      <c r="AJ505" s="158"/>
      <c r="AK505" s="144"/>
      <c r="AL505" s="140"/>
      <c r="AM505" s="23" t="str">
        <f t="shared" si="72"/>
        <v>Ekonomska škola Mije Mirkovića Rijeka</v>
      </c>
      <c r="AN505" s="23" t="str">
        <f t="shared" si="73"/>
        <v>Primorsko-goranska</v>
      </c>
      <c r="AO505" s="23" t="str">
        <f t="shared" si="74"/>
        <v>Rijeka</v>
      </c>
      <c r="AP505" s="23" t="str">
        <f t="shared" si="75"/>
        <v>državna</v>
      </c>
      <c r="AQ505" s="23" t="str">
        <f t="shared" si="76"/>
        <v>strukovna</v>
      </c>
      <c r="AR505" s="1" t="str">
        <f t="shared" si="77"/>
        <v>08-071-505</v>
      </c>
      <c r="AT505" s="51" t="str">
        <f t="shared" si="78"/>
        <v>Ekonomska škola Mije Mirkovića Rijeka</v>
      </c>
      <c r="AU505" s="51" t="str">
        <f t="shared" si="79"/>
        <v>Primorsko-goranska</v>
      </c>
      <c r="AV505" s="51" t="str">
        <f t="shared" si="80"/>
        <v>Rijeka</v>
      </c>
      <c r="AW505" s="51" t="str">
        <f t="shared" si="81"/>
        <v>državna</v>
      </c>
      <c r="AX505" s="51" t="str">
        <f t="shared" si="82"/>
        <v>strukovna</v>
      </c>
      <c r="AY505" s="51" t="str">
        <f t="shared" si="83"/>
        <v>08-071-505</v>
      </c>
    </row>
    <row r="506" spans="1:51" s="3" customFormat="1" ht="40.5" x14ac:dyDescent="0.25">
      <c r="A506" s="153"/>
      <c r="B506" s="153"/>
      <c r="C506" s="151"/>
      <c r="D506" s="151"/>
      <c r="E506" s="156"/>
      <c r="F506" s="149"/>
      <c r="G506" s="14" t="s">
        <v>396</v>
      </c>
      <c r="H506" s="14"/>
      <c r="I506" s="14"/>
      <c r="J506" s="14"/>
      <c r="K506" s="14" t="s">
        <v>430</v>
      </c>
      <c r="L506" s="14">
        <v>32</v>
      </c>
      <c r="M506" s="14">
        <v>11</v>
      </c>
      <c r="N506" s="14">
        <v>1</v>
      </c>
      <c r="O506" s="144"/>
      <c r="P506" s="14"/>
      <c r="Q506" s="14"/>
      <c r="R506" s="14"/>
      <c r="S506" s="145"/>
      <c r="T506" s="145"/>
      <c r="U506" s="145"/>
      <c r="V506" s="145"/>
      <c r="W506" s="145"/>
      <c r="X506" s="145"/>
      <c r="Y506" s="145"/>
      <c r="Z506" s="145"/>
      <c r="AA506" s="145"/>
      <c r="AB506" s="145"/>
      <c r="AC506" s="145"/>
      <c r="AD506" s="153"/>
      <c r="AE506" s="145"/>
      <c r="AF506" s="145"/>
      <c r="AG506" s="144"/>
      <c r="AH506" s="144"/>
      <c r="AI506" s="144"/>
      <c r="AJ506" s="158"/>
      <c r="AK506" s="144"/>
      <c r="AL506" s="140"/>
      <c r="AM506" s="23" t="str">
        <f t="shared" si="72"/>
        <v>Ekonomska škola Mije Mirkovića Rijeka</v>
      </c>
      <c r="AN506" s="23" t="str">
        <f t="shared" si="73"/>
        <v>Primorsko-goranska</v>
      </c>
      <c r="AO506" s="23" t="str">
        <f t="shared" si="74"/>
        <v>Rijeka</v>
      </c>
      <c r="AP506" s="23" t="str">
        <f t="shared" si="75"/>
        <v>državna</v>
      </c>
      <c r="AQ506" s="23" t="str">
        <f t="shared" si="76"/>
        <v>strukovna</v>
      </c>
      <c r="AR506" s="1" t="str">
        <f t="shared" si="77"/>
        <v>08-071-505</v>
      </c>
      <c r="AT506" s="51" t="str">
        <f t="shared" si="78"/>
        <v>Ekonomska škola Mije Mirkovića Rijeka</v>
      </c>
      <c r="AU506" s="51" t="str">
        <f t="shared" si="79"/>
        <v>Primorsko-goranska</v>
      </c>
      <c r="AV506" s="51" t="str">
        <f t="shared" si="80"/>
        <v>Rijeka</v>
      </c>
      <c r="AW506" s="51" t="str">
        <f t="shared" si="81"/>
        <v>državna</v>
      </c>
      <c r="AX506" s="51" t="str">
        <f t="shared" si="82"/>
        <v>strukovna</v>
      </c>
      <c r="AY506" s="51" t="str">
        <f t="shared" si="83"/>
        <v>08-071-505</v>
      </c>
    </row>
    <row r="507" spans="1:51" s="3" customFormat="1" ht="13.5" x14ac:dyDescent="0.25">
      <c r="A507" s="153"/>
      <c r="B507" s="153"/>
      <c r="C507" s="151"/>
      <c r="D507" s="151"/>
      <c r="E507" s="156"/>
      <c r="F507" s="149"/>
      <c r="G507" s="14" t="s">
        <v>396</v>
      </c>
      <c r="H507" s="14"/>
      <c r="I507" s="14"/>
      <c r="J507" s="14"/>
      <c r="K507" s="14"/>
      <c r="L507" s="14"/>
      <c r="M507" s="14"/>
      <c r="N507" s="14">
        <v>1</v>
      </c>
      <c r="O507" s="144"/>
      <c r="P507" s="14"/>
      <c r="Q507" s="14"/>
      <c r="R507" s="14"/>
      <c r="S507" s="145"/>
      <c r="T507" s="145"/>
      <c r="U507" s="145"/>
      <c r="V507" s="145"/>
      <c r="W507" s="145"/>
      <c r="X507" s="145"/>
      <c r="Y507" s="145"/>
      <c r="Z507" s="145"/>
      <c r="AA507" s="145"/>
      <c r="AB507" s="145"/>
      <c r="AC507" s="145"/>
      <c r="AD507" s="153"/>
      <c r="AE507" s="145"/>
      <c r="AF507" s="145"/>
      <c r="AG507" s="144"/>
      <c r="AH507" s="144"/>
      <c r="AI507" s="144"/>
      <c r="AJ507" s="158"/>
      <c r="AK507" s="144"/>
      <c r="AL507" s="140"/>
      <c r="AM507" s="23"/>
      <c r="AN507" s="23"/>
      <c r="AO507" s="23"/>
      <c r="AP507" s="23"/>
      <c r="AQ507" s="23"/>
      <c r="AR507" s="1"/>
      <c r="AT507" s="51"/>
      <c r="AU507" s="51"/>
      <c r="AV507" s="51"/>
      <c r="AW507" s="51"/>
      <c r="AX507" s="51"/>
      <c r="AY507" s="51"/>
    </row>
    <row r="508" spans="1:51" s="3" customFormat="1" ht="13.5" x14ac:dyDescent="0.25">
      <c r="A508" s="153"/>
      <c r="B508" s="153"/>
      <c r="C508" s="151"/>
      <c r="D508" s="151"/>
      <c r="E508" s="156"/>
      <c r="F508" s="149"/>
      <c r="G508" s="14" t="s">
        <v>396</v>
      </c>
      <c r="H508" s="14"/>
      <c r="I508" s="14"/>
      <c r="J508" s="14"/>
      <c r="K508" s="14" t="s">
        <v>218</v>
      </c>
      <c r="L508" s="14">
        <v>27</v>
      </c>
      <c r="M508" s="14">
        <v>11</v>
      </c>
      <c r="N508" s="14">
        <v>1</v>
      </c>
      <c r="O508" s="144"/>
      <c r="P508" s="14"/>
      <c r="Q508" s="14"/>
      <c r="R508" s="14"/>
      <c r="S508" s="145"/>
      <c r="T508" s="145"/>
      <c r="U508" s="145"/>
      <c r="V508" s="145"/>
      <c r="W508" s="145"/>
      <c r="X508" s="145"/>
      <c r="Y508" s="145"/>
      <c r="Z508" s="145"/>
      <c r="AA508" s="145"/>
      <c r="AB508" s="145"/>
      <c r="AC508" s="145"/>
      <c r="AD508" s="153"/>
      <c r="AE508" s="145"/>
      <c r="AF508" s="145"/>
      <c r="AG508" s="144"/>
      <c r="AH508" s="144"/>
      <c r="AI508" s="144"/>
      <c r="AJ508" s="158"/>
      <c r="AK508" s="144"/>
      <c r="AL508" s="140"/>
      <c r="AM508" s="23"/>
      <c r="AN508" s="23"/>
      <c r="AO508" s="23"/>
      <c r="AP508" s="23"/>
      <c r="AQ508" s="23"/>
      <c r="AR508" s="1"/>
      <c r="AT508" s="51"/>
      <c r="AU508" s="51"/>
      <c r="AV508" s="51"/>
      <c r="AW508" s="51"/>
      <c r="AX508" s="51"/>
      <c r="AY508" s="51"/>
    </row>
    <row r="509" spans="1:51" s="3" customFormat="1" ht="13.5" x14ac:dyDescent="0.25">
      <c r="A509" s="153"/>
      <c r="B509" s="153"/>
      <c r="C509" s="151"/>
      <c r="D509" s="151"/>
      <c r="E509" s="156"/>
      <c r="F509" s="149"/>
      <c r="G509" s="14" t="s">
        <v>396</v>
      </c>
      <c r="H509" s="14"/>
      <c r="I509" s="14"/>
      <c r="J509" s="14"/>
      <c r="K509" s="14" t="s">
        <v>226</v>
      </c>
      <c r="L509" s="14">
        <v>28</v>
      </c>
      <c r="M509" s="14">
        <v>12</v>
      </c>
      <c r="N509" s="14">
        <v>1</v>
      </c>
      <c r="O509" s="144"/>
      <c r="P509" s="14"/>
      <c r="Q509" s="14"/>
      <c r="R509" s="14"/>
      <c r="S509" s="145"/>
      <c r="T509" s="145"/>
      <c r="U509" s="145"/>
      <c r="V509" s="145"/>
      <c r="W509" s="145"/>
      <c r="X509" s="145"/>
      <c r="Y509" s="145"/>
      <c r="Z509" s="145"/>
      <c r="AA509" s="145"/>
      <c r="AB509" s="145"/>
      <c r="AC509" s="145"/>
      <c r="AD509" s="153"/>
      <c r="AE509" s="145"/>
      <c r="AF509" s="145"/>
      <c r="AG509" s="144"/>
      <c r="AH509" s="144"/>
      <c r="AI509" s="144"/>
      <c r="AJ509" s="158"/>
      <c r="AK509" s="144"/>
      <c r="AL509" s="140"/>
      <c r="AM509" s="23"/>
      <c r="AN509" s="23"/>
      <c r="AO509" s="23"/>
      <c r="AP509" s="23"/>
      <c r="AQ509" s="23"/>
      <c r="AR509" s="1"/>
      <c r="AT509" s="51"/>
      <c r="AU509" s="51"/>
      <c r="AV509" s="51"/>
      <c r="AW509" s="51"/>
      <c r="AX509" s="51"/>
      <c r="AY509" s="51"/>
    </row>
    <row r="510" spans="1:51" s="3" customFormat="1" ht="13.5" x14ac:dyDescent="0.25">
      <c r="A510" s="153"/>
      <c r="B510" s="153"/>
      <c r="C510" s="151"/>
      <c r="D510" s="151"/>
      <c r="E510" s="156"/>
      <c r="F510" s="149"/>
      <c r="G510" s="14" t="s">
        <v>396</v>
      </c>
      <c r="H510" s="14"/>
      <c r="I510" s="14"/>
      <c r="J510" s="14"/>
      <c r="K510" s="14" t="s">
        <v>222</v>
      </c>
      <c r="L510" s="14">
        <v>28</v>
      </c>
      <c r="M510" s="14">
        <v>10</v>
      </c>
      <c r="N510" s="14">
        <v>1</v>
      </c>
      <c r="O510" s="144"/>
      <c r="P510" s="14"/>
      <c r="Q510" s="14"/>
      <c r="R510" s="14"/>
      <c r="S510" s="145"/>
      <c r="T510" s="145"/>
      <c r="U510" s="145"/>
      <c r="V510" s="145"/>
      <c r="W510" s="145"/>
      <c r="X510" s="145"/>
      <c r="Y510" s="145"/>
      <c r="Z510" s="145"/>
      <c r="AA510" s="145"/>
      <c r="AB510" s="145"/>
      <c r="AC510" s="145"/>
      <c r="AD510" s="153"/>
      <c r="AE510" s="145"/>
      <c r="AF510" s="145"/>
      <c r="AG510" s="144"/>
      <c r="AH510" s="144"/>
      <c r="AI510" s="144"/>
      <c r="AJ510" s="158"/>
      <c r="AK510" s="144"/>
      <c r="AL510" s="140"/>
      <c r="AM510" s="23"/>
      <c r="AN510" s="23"/>
      <c r="AO510" s="23"/>
      <c r="AP510" s="23"/>
      <c r="AQ510" s="23"/>
      <c r="AR510" s="1"/>
      <c r="AT510" s="51"/>
      <c r="AU510" s="51"/>
      <c r="AV510" s="51"/>
      <c r="AW510" s="51"/>
      <c r="AX510" s="51"/>
      <c r="AY510" s="51"/>
    </row>
    <row r="511" spans="1:51" s="3" customFormat="1" ht="40.5" x14ac:dyDescent="0.25">
      <c r="A511" s="153"/>
      <c r="B511" s="153"/>
      <c r="C511" s="151"/>
      <c r="D511" s="151"/>
      <c r="E511" s="156"/>
      <c r="F511" s="149"/>
      <c r="G511" s="14" t="s">
        <v>435</v>
      </c>
      <c r="H511" s="14"/>
      <c r="I511" s="14"/>
      <c r="J511" s="14"/>
      <c r="K511" s="14" t="s">
        <v>434</v>
      </c>
      <c r="L511" s="14">
        <v>31</v>
      </c>
      <c r="M511" s="14">
        <v>10</v>
      </c>
      <c r="N511" s="14">
        <v>2</v>
      </c>
      <c r="O511" s="144"/>
      <c r="P511" s="14"/>
      <c r="Q511" s="14"/>
      <c r="R511" s="14"/>
      <c r="S511" s="145"/>
      <c r="T511" s="145"/>
      <c r="U511" s="145"/>
      <c r="V511" s="145"/>
      <c r="W511" s="145"/>
      <c r="X511" s="145"/>
      <c r="Y511" s="145"/>
      <c r="Z511" s="145"/>
      <c r="AA511" s="145"/>
      <c r="AB511" s="145"/>
      <c r="AC511" s="145"/>
      <c r="AD511" s="153"/>
      <c r="AE511" s="145"/>
      <c r="AF511" s="145"/>
      <c r="AG511" s="144"/>
      <c r="AH511" s="144"/>
      <c r="AI511" s="144"/>
      <c r="AJ511" s="158"/>
      <c r="AK511" s="144"/>
      <c r="AL511" s="140"/>
      <c r="AM511" s="23"/>
      <c r="AN511" s="23"/>
      <c r="AO511" s="23"/>
      <c r="AP511" s="23"/>
      <c r="AQ511" s="23"/>
      <c r="AR511" s="1"/>
      <c r="AT511" s="51"/>
      <c r="AU511" s="51"/>
      <c r="AV511" s="51"/>
      <c r="AW511" s="51"/>
      <c r="AX511" s="51"/>
      <c r="AY511" s="51"/>
    </row>
    <row r="512" spans="1:51" s="3" customFormat="1" ht="13.5" x14ac:dyDescent="0.25">
      <c r="A512" s="153"/>
      <c r="B512" s="153"/>
      <c r="C512" s="151"/>
      <c r="D512" s="151"/>
      <c r="E512" s="156"/>
      <c r="F512" s="149"/>
      <c r="G512" s="14" t="s">
        <v>396</v>
      </c>
      <c r="H512" s="14"/>
      <c r="I512" s="14"/>
      <c r="J512" s="14"/>
      <c r="K512" s="14" t="s">
        <v>220</v>
      </c>
      <c r="L512" s="14">
        <v>27</v>
      </c>
      <c r="M512" s="14">
        <v>9</v>
      </c>
      <c r="N512" s="14">
        <v>1</v>
      </c>
      <c r="O512" s="144"/>
      <c r="P512" s="14"/>
      <c r="Q512" s="14"/>
      <c r="R512" s="14"/>
      <c r="S512" s="145"/>
      <c r="T512" s="145"/>
      <c r="U512" s="145"/>
      <c r="V512" s="145"/>
      <c r="W512" s="145"/>
      <c r="X512" s="145"/>
      <c r="Y512" s="145"/>
      <c r="Z512" s="145"/>
      <c r="AA512" s="145"/>
      <c r="AB512" s="145"/>
      <c r="AC512" s="145"/>
      <c r="AD512" s="153"/>
      <c r="AE512" s="145"/>
      <c r="AF512" s="145"/>
      <c r="AG512" s="144"/>
      <c r="AH512" s="144"/>
      <c r="AI512" s="144"/>
      <c r="AJ512" s="158"/>
      <c r="AK512" s="144"/>
      <c r="AL512" s="140"/>
      <c r="AM512" s="23"/>
      <c r="AN512" s="23"/>
      <c r="AO512" s="23"/>
      <c r="AP512" s="23"/>
      <c r="AQ512" s="23"/>
      <c r="AR512" s="1"/>
      <c r="AT512" s="51"/>
      <c r="AU512" s="51"/>
      <c r="AV512" s="51"/>
      <c r="AW512" s="51"/>
      <c r="AX512" s="51"/>
      <c r="AY512" s="51"/>
    </row>
    <row r="513" spans="1:77" s="3" customFormat="1" ht="13.5" x14ac:dyDescent="0.25">
      <c r="A513" s="153"/>
      <c r="B513" s="153"/>
      <c r="C513" s="151"/>
      <c r="D513" s="151"/>
      <c r="E513" s="156"/>
      <c r="F513" s="149"/>
      <c r="G513" s="14" t="s">
        <v>396</v>
      </c>
      <c r="H513" s="14"/>
      <c r="I513" s="14"/>
      <c r="J513" s="14"/>
      <c r="K513" s="14" t="s">
        <v>224</v>
      </c>
      <c r="L513" s="14">
        <v>27</v>
      </c>
      <c r="M513" s="14">
        <v>16</v>
      </c>
      <c r="N513" s="14">
        <v>1</v>
      </c>
      <c r="O513" s="144"/>
      <c r="P513" s="14"/>
      <c r="Q513" s="14"/>
      <c r="R513" s="14"/>
      <c r="S513" s="145"/>
      <c r="T513" s="145"/>
      <c r="U513" s="145"/>
      <c r="V513" s="145"/>
      <c r="W513" s="145"/>
      <c r="X513" s="145"/>
      <c r="Y513" s="145"/>
      <c r="Z513" s="145"/>
      <c r="AA513" s="145"/>
      <c r="AB513" s="145"/>
      <c r="AC513" s="145"/>
      <c r="AD513" s="153"/>
      <c r="AE513" s="145"/>
      <c r="AF513" s="145"/>
      <c r="AG513" s="144"/>
      <c r="AH513" s="144"/>
      <c r="AI513" s="144"/>
      <c r="AJ513" s="158"/>
      <c r="AK513" s="144"/>
      <c r="AL513" s="140"/>
      <c r="AM513" s="23"/>
      <c r="AN513" s="23"/>
      <c r="AO513" s="23"/>
      <c r="AP513" s="23"/>
      <c r="AQ513" s="23"/>
      <c r="AR513" s="1"/>
      <c r="AT513" s="51"/>
      <c r="AU513" s="51"/>
      <c r="AV513" s="51"/>
      <c r="AW513" s="51"/>
      <c r="AX513" s="51"/>
      <c r="AY513" s="51"/>
    </row>
    <row r="514" spans="1:77" s="3" customFormat="1" ht="27" x14ac:dyDescent="0.25">
      <c r="A514" s="153"/>
      <c r="B514" s="153"/>
      <c r="C514" s="151"/>
      <c r="D514" s="151"/>
      <c r="E514" s="156"/>
      <c r="F514" s="149"/>
      <c r="G514" s="14" t="s">
        <v>396</v>
      </c>
      <c r="H514" s="14"/>
      <c r="I514" s="14"/>
      <c r="J514" s="14"/>
      <c r="K514" s="14" t="s">
        <v>431</v>
      </c>
      <c r="L514" s="14">
        <v>34</v>
      </c>
      <c r="M514" s="14">
        <v>11</v>
      </c>
      <c r="N514" s="14">
        <v>1</v>
      </c>
      <c r="O514" s="144"/>
      <c r="P514" s="14"/>
      <c r="Q514" s="14"/>
      <c r="R514" s="14"/>
      <c r="S514" s="145"/>
      <c r="T514" s="145"/>
      <c r="U514" s="145"/>
      <c r="V514" s="145"/>
      <c r="W514" s="145"/>
      <c r="X514" s="145"/>
      <c r="Y514" s="145"/>
      <c r="Z514" s="145"/>
      <c r="AA514" s="145"/>
      <c r="AB514" s="145"/>
      <c r="AC514" s="145"/>
      <c r="AD514" s="153"/>
      <c r="AE514" s="145"/>
      <c r="AF514" s="145"/>
      <c r="AG514" s="144"/>
      <c r="AH514" s="144"/>
      <c r="AI514" s="144"/>
      <c r="AJ514" s="158"/>
      <c r="AK514" s="144"/>
      <c r="AL514" s="140"/>
      <c r="AM514" s="23"/>
      <c r="AN514" s="23"/>
      <c r="AO514" s="23"/>
      <c r="AP514" s="23"/>
      <c r="AQ514" s="23"/>
      <c r="AR514" s="1"/>
      <c r="AT514" s="51"/>
      <c r="AU514" s="51"/>
      <c r="AV514" s="51"/>
      <c r="AW514" s="51"/>
      <c r="AX514" s="51"/>
      <c r="AY514" s="51"/>
    </row>
    <row r="515" spans="1:77" s="3" customFormat="1" ht="27" x14ac:dyDescent="0.25">
      <c r="A515" s="153"/>
      <c r="B515" s="153"/>
      <c r="C515" s="151"/>
      <c r="D515" s="151"/>
      <c r="E515" s="156"/>
      <c r="F515" s="149"/>
      <c r="G515" s="14" t="s">
        <v>396</v>
      </c>
      <c r="H515" s="14"/>
      <c r="I515" s="14"/>
      <c r="J515" s="14"/>
      <c r="K515" s="14" t="s">
        <v>432</v>
      </c>
      <c r="L515" s="14">
        <v>31</v>
      </c>
      <c r="M515" s="14">
        <v>18</v>
      </c>
      <c r="N515" s="14">
        <v>1</v>
      </c>
      <c r="O515" s="144"/>
      <c r="P515" s="14"/>
      <c r="Q515" s="14"/>
      <c r="R515" s="14"/>
      <c r="S515" s="145"/>
      <c r="T515" s="145"/>
      <c r="U515" s="145"/>
      <c r="V515" s="145"/>
      <c r="W515" s="145"/>
      <c r="X515" s="145"/>
      <c r="Y515" s="145"/>
      <c r="Z515" s="145"/>
      <c r="AA515" s="145"/>
      <c r="AB515" s="145"/>
      <c r="AC515" s="145"/>
      <c r="AD515" s="153"/>
      <c r="AE515" s="145"/>
      <c r="AF515" s="145"/>
      <c r="AG515" s="144"/>
      <c r="AH515" s="144"/>
      <c r="AI515" s="144"/>
      <c r="AJ515" s="158"/>
      <c r="AK515" s="144"/>
      <c r="AL515" s="140"/>
      <c r="AM515" s="23"/>
      <c r="AN515" s="23"/>
      <c r="AO515" s="23"/>
      <c r="AP515" s="23"/>
      <c r="AQ515" s="23"/>
      <c r="AR515" s="1"/>
      <c r="AT515" s="51"/>
      <c r="AU515" s="51"/>
      <c r="AV515" s="51"/>
      <c r="AW515" s="51"/>
      <c r="AX515" s="51"/>
      <c r="AY515" s="51"/>
    </row>
    <row r="516" spans="1:77" s="3" customFormat="1" ht="27" x14ac:dyDescent="0.25">
      <c r="A516" s="153"/>
      <c r="B516" s="153"/>
      <c r="C516" s="151"/>
      <c r="D516" s="151"/>
      <c r="E516" s="156"/>
      <c r="F516" s="149"/>
      <c r="G516" s="14" t="s">
        <v>396</v>
      </c>
      <c r="H516" s="14"/>
      <c r="I516" s="14"/>
      <c r="J516" s="14"/>
      <c r="K516" s="14" t="s">
        <v>433</v>
      </c>
      <c r="L516" s="14">
        <v>52</v>
      </c>
      <c r="M516" s="14">
        <v>14</v>
      </c>
      <c r="N516" s="14">
        <v>1</v>
      </c>
      <c r="O516" s="144"/>
      <c r="P516" s="14"/>
      <c r="Q516" s="14"/>
      <c r="R516" s="14"/>
      <c r="S516" s="145"/>
      <c r="T516" s="145"/>
      <c r="U516" s="145"/>
      <c r="V516" s="145"/>
      <c r="W516" s="145"/>
      <c r="X516" s="145"/>
      <c r="Y516" s="145"/>
      <c r="Z516" s="145"/>
      <c r="AA516" s="145"/>
      <c r="AB516" s="145"/>
      <c r="AC516" s="145"/>
      <c r="AD516" s="153"/>
      <c r="AE516" s="145"/>
      <c r="AF516" s="145"/>
      <c r="AG516" s="144"/>
      <c r="AH516" s="144"/>
      <c r="AI516" s="144"/>
      <c r="AJ516" s="158"/>
      <c r="AK516" s="144"/>
      <c r="AL516" s="140"/>
      <c r="AM516" s="23"/>
      <c r="AN516" s="23"/>
      <c r="AO516" s="23"/>
      <c r="AP516" s="23"/>
      <c r="AQ516" s="23"/>
      <c r="AR516" s="1"/>
      <c r="AT516" s="51"/>
      <c r="AU516" s="51"/>
      <c r="AV516" s="51"/>
      <c r="AW516" s="51"/>
      <c r="AX516" s="51"/>
      <c r="AY516" s="51"/>
    </row>
    <row r="517" spans="1:77" s="3" customFormat="1" ht="13.5" x14ac:dyDescent="0.25">
      <c r="A517" s="153"/>
      <c r="B517" s="153"/>
      <c r="C517" s="151"/>
      <c r="D517" s="151"/>
      <c r="E517" s="156"/>
      <c r="F517" s="149"/>
      <c r="G517" s="14" t="s">
        <v>396</v>
      </c>
      <c r="H517" s="14"/>
      <c r="I517" s="14"/>
      <c r="J517" s="14"/>
      <c r="K517" s="14" t="s">
        <v>225</v>
      </c>
      <c r="L517" s="14">
        <v>19</v>
      </c>
      <c r="M517" s="14">
        <v>18</v>
      </c>
      <c r="N517" s="14">
        <v>1</v>
      </c>
      <c r="O517" s="144"/>
      <c r="P517" s="14"/>
      <c r="Q517" s="14"/>
      <c r="R517" s="14"/>
      <c r="S517" s="145"/>
      <c r="T517" s="145"/>
      <c r="U517" s="145"/>
      <c r="V517" s="145"/>
      <c r="W517" s="145"/>
      <c r="X517" s="145"/>
      <c r="Y517" s="145"/>
      <c r="Z517" s="145"/>
      <c r="AA517" s="145"/>
      <c r="AB517" s="145"/>
      <c r="AC517" s="145"/>
      <c r="AD517" s="153"/>
      <c r="AE517" s="145"/>
      <c r="AF517" s="145"/>
      <c r="AG517" s="144"/>
      <c r="AH517" s="144"/>
      <c r="AI517" s="144"/>
      <c r="AJ517" s="158"/>
      <c r="AK517" s="144"/>
      <c r="AL517" s="140"/>
      <c r="AM517" s="23"/>
      <c r="AN517" s="23"/>
      <c r="AO517" s="23"/>
      <c r="AP517" s="23"/>
      <c r="AQ517" s="23"/>
      <c r="AR517" s="1"/>
      <c r="AT517" s="51"/>
      <c r="AU517" s="51"/>
      <c r="AV517" s="51"/>
      <c r="AW517" s="51"/>
      <c r="AX517" s="51"/>
      <c r="AY517" s="51"/>
    </row>
    <row r="518" spans="1:77" s="3" customFormat="1" ht="13.5" x14ac:dyDescent="0.25">
      <c r="A518" s="153"/>
      <c r="B518" s="153"/>
      <c r="C518" s="151"/>
      <c r="D518" s="151"/>
      <c r="E518" s="156"/>
      <c r="F518" s="149"/>
      <c r="G518" s="14" t="s">
        <v>396</v>
      </c>
      <c r="H518" s="14"/>
      <c r="I518" s="14"/>
      <c r="J518" s="14"/>
      <c r="K518" s="14" t="s">
        <v>243</v>
      </c>
      <c r="L518" s="14">
        <v>26</v>
      </c>
      <c r="M518" s="14">
        <v>15</v>
      </c>
      <c r="N518" s="14">
        <v>1</v>
      </c>
      <c r="O518" s="144"/>
      <c r="P518" s="14"/>
      <c r="Q518" s="14"/>
      <c r="R518" s="14"/>
      <c r="S518" s="145"/>
      <c r="T518" s="145"/>
      <c r="U518" s="145"/>
      <c r="V518" s="145"/>
      <c r="W518" s="145"/>
      <c r="X518" s="145"/>
      <c r="Y518" s="145"/>
      <c r="Z518" s="145"/>
      <c r="AA518" s="145"/>
      <c r="AB518" s="145"/>
      <c r="AC518" s="145"/>
      <c r="AD518" s="153"/>
      <c r="AE518" s="145"/>
      <c r="AF518" s="145"/>
      <c r="AG518" s="144"/>
      <c r="AH518" s="144"/>
      <c r="AI518" s="144"/>
      <c r="AJ518" s="158"/>
      <c r="AK518" s="144"/>
      <c r="AL518" s="140"/>
      <c r="AM518" s="23"/>
      <c r="AN518" s="23"/>
      <c r="AO518" s="23"/>
      <c r="AP518" s="23"/>
      <c r="AQ518" s="23"/>
      <c r="AR518" s="1"/>
      <c r="AT518" s="51"/>
      <c r="AU518" s="51"/>
      <c r="AV518" s="51"/>
      <c r="AW518" s="51"/>
      <c r="AX518" s="51"/>
      <c r="AY518" s="51"/>
    </row>
    <row r="519" spans="1:77" s="3" customFormat="1" ht="13.5" x14ac:dyDescent="0.25">
      <c r="A519" s="160"/>
      <c r="B519" s="160"/>
      <c r="C519" s="151"/>
      <c r="D519" s="151"/>
      <c r="E519" s="156"/>
      <c r="F519" s="161"/>
      <c r="G519" s="14" t="s">
        <v>402</v>
      </c>
      <c r="H519" s="14"/>
      <c r="I519" s="14"/>
      <c r="J519" s="14"/>
      <c r="K519" s="14"/>
      <c r="L519" s="14"/>
      <c r="M519" s="14"/>
      <c r="N519" s="14"/>
      <c r="O519" s="144"/>
      <c r="P519" s="14"/>
      <c r="Q519" s="14"/>
      <c r="R519" s="14">
        <v>2</v>
      </c>
      <c r="S519" s="145"/>
      <c r="T519" s="145"/>
      <c r="U519" s="145"/>
      <c r="V519" s="145"/>
      <c r="W519" s="145"/>
      <c r="X519" s="145"/>
      <c r="Y519" s="145"/>
      <c r="Z519" s="145"/>
      <c r="AA519" s="145"/>
      <c r="AB519" s="145"/>
      <c r="AC519" s="145"/>
      <c r="AD519" s="160"/>
      <c r="AE519" s="145"/>
      <c r="AF519" s="145"/>
      <c r="AG519" s="144"/>
      <c r="AH519" s="144"/>
      <c r="AI519" s="144"/>
      <c r="AJ519" s="162"/>
      <c r="AK519" s="144"/>
      <c r="AL519" s="140"/>
      <c r="AM519" s="23" t="str">
        <f t="shared" si="72"/>
        <v>Ekonomska škola Mije Mirkovića Rijeka</v>
      </c>
      <c r="AN519" s="23" t="str">
        <f t="shared" si="73"/>
        <v>Primorsko-goranska</v>
      </c>
      <c r="AO519" s="23" t="str">
        <f t="shared" si="74"/>
        <v>Rijeka</v>
      </c>
      <c r="AP519" s="23" t="str">
        <f t="shared" si="75"/>
        <v>državna</v>
      </c>
      <c r="AQ519" s="23" t="str">
        <f t="shared" si="76"/>
        <v>strukovna</v>
      </c>
      <c r="AR519" s="1" t="str">
        <f t="shared" si="77"/>
        <v>08-071-505</v>
      </c>
      <c r="AT519" s="51" t="str">
        <f t="shared" si="78"/>
        <v>Ekonomska škola Mije Mirkovića Rijeka</v>
      </c>
      <c r="AU519" s="51" t="str">
        <f t="shared" si="79"/>
        <v>Primorsko-goranska</v>
      </c>
      <c r="AV519" s="51" t="str">
        <f t="shared" si="80"/>
        <v>Rijeka</v>
      </c>
      <c r="AW519" s="51" t="str">
        <f t="shared" si="81"/>
        <v>državna</v>
      </c>
      <c r="AX519" s="51" t="str">
        <f t="shared" si="82"/>
        <v>strukovna</v>
      </c>
      <c r="AY519" s="51" t="str">
        <f t="shared" si="83"/>
        <v>08-071-505</v>
      </c>
    </row>
    <row r="520" spans="1:77" s="3" customFormat="1" ht="13.5" x14ac:dyDescent="0.25">
      <c r="A520" s="152" t="s">
        <v>308</v>
      </c>
      <c r="B520" s="152" t="s">
        <v>343</v>
      </c>
      <c r="C520" s="151" t="s">
        <v>16</v>
      </c>
      <c r="D520" s="151">
        <v>1</v>
      </c>
      <c r="E520" s="156">
        <v>20</v>
      </c>
      <c r="F520" s="148" t="s">
        <v>147</v>
      </c>
      <c r="G520" s="14" t="s">
        <v>375</v>
      </c>
      <c r="H520" s="14"/>
      <c r="I520" s="14"/>
      <c r="J520" s="14"/>
      <c r="K520" s="14" t="s">
        <v>218</v>
      </c>
      <c r="L520" s="14">
        <v>27</v>
      </c>
      <c r="M520" s="14"/>
      <c r="N520" s="14">
        <v>3</v>
      </c>
      <c r="O520" s="144">
        <f>SUM(N520:N526)</f>
        <v>20</v>
      </c>
      <c r="P520" s="14"/>
      <c r="Q520" s="14"/>
      <c r="R520" s="14"/>
      <c r="S520" s="145"/>
      <c r="T520" s="145"/>
      <c r="U520" s="145"/>
      <c r="V520" s="145"/>
      <c r="W520" s="145"/>
      <c r="X520" s="145"/>
      <c r="Y520" s="145"/>
      <c r="Z520" s="145"/>
      <c r="AA520" s="145"/>
      <c r="AB520" s="145"/>
      <c r="AC520" s="145"/>
      <c r="AD520" s="152"/>
      <c r="AE520" s="145"/>
      <c r="AF520" s="145"/>
      <c r="AG520" s="144">
        <f>SUM(P520:AF526)</f>
        <v>0</v>
      </c>
      <c r="AH520" s="144">
        <f>SUM(AG520,O520)</f>
        <v>20</v>
      </c>
      <c r="AI520" s="144">
        <f>SUM(AH520-E520)</f>
        <v>0</v>
      </c>
      <c r="AJ520" s="157">
        <v>20</v>
      </c>
      <c r="AK520" s="144">
        <f>SUM(AH520,AJ520)-AI520</f>
        <v>40</v>
      </c>
      <c r="AL520" s="140"/>
      <c r="AM520" s="23" t="str">
        <f t="shared" si="72"/>
        <v>Ekonomska škola Mije Mirkovića Rijeka</v>
      </c>
      <c r="AN520" s="23" t="str">
        <f t="shared" si="73"/>
        <v>Primorsko-goranska</v>
      </c>
      <c r="AO520" s="23" t="str">
        <f t="shared" si="74"/>
        <v>Rijeka</v>
      </c>
      <c r="AP520" s="23" t="str">
        <f t="shared" si="75"/>
        <v>državna</v>
      </c>
      <c r="AQ520" s="23" t="str">
        <f t="shared" si="76"/>
        <v>strukovna</v>
      </c>
      <c r="AR520" s="1" t="str">
        <f t="shared" si="77"/>
        <v>08-071-505</v>
      </c>
      <c r="AT520" s="51" t="str">
        <f t="shared" si="78"/>
        <v>Ekonomska škola Mije Mirkovića Rijeka</v>
      </c>
      <c r="AU520" s="51" t="str">
        <f t="shared" si="79"/>
        <v>Primorsko-goranska</v>
      </c>
      <c r="AV520" s="51" t="str">
        <f t="shared" si="80"/>
        <v>Rijeka</v>
      </c>
      <c r="AW520" s="51" t="str">
        <f t="shared" si="81"/>
        <v>državna</v>
      </c>
      <c r="AX520" s="51" t="str">
        <f t="shared" si="82"/>
        <v>strukovna</v>
      </c>
      <c r="AY520" s="51" t="str">
        <f t="shared" si="83"/>
        <v>08-071-505</v>
      </c>
      <c r="BY520" s="7"/>
    </row>
    <row r="521" spans="1:77" s="3" customFormat="1" ht="13.5" x14ac:dyDescent="0.25">
      <c r="A521" s="153"/>
      <c r="B521" s="153"/>
      <c r="C521" s="151"/>
      <c r="D521" s="151"/>
      <c r="E521" s="156"/>
      <c r="F521" s="149"/>
      <c r="G521" s="14" t="s">
        <v>375</v>
      </c>
      <c r="H521" s="14"/>
      <c r="I521" s="14"/>
      <c r="J521" s="14"/>
      <c r="K521" s="14" t="s">
        <v>222</v>
      </c>
      <c r="L521" s="14">
        <v>28</v>
      </c>
      <c r="M521" s="14"/>
      <c r="N521" s="14">
        <v>3</v>
      </c>
      <c r="O521" s="144"/>
      <c r="P521" s="14"/>
      <c r="Q521" s="14"/>
      <c r="R521" s="14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53"/>
      <c r="AE521" s="145"/>
      <c r="AF521" s="145"/>
      <c r="AG521" s="144"/>
      <c r="AH521" s="144"/>
      <c r="AI521" s="144"/>
      <c r="AJ521" s="158"/>
      <c r="AK521" s="144"/>
      <c r="AL521" s="140"/>
      <c r="AM521" s="23" t="str">
        <f t="shared" ref="AM521:AM589" si="84">NazivSkole</f>
        <v>Ekonomska škola Mije Mirkovića Rijeka</v>
      </c>
      <c r="AN521" s="23" t="str">
        <f t="shared" ref="AN521:AN589" si="85">Zupanija</f>
        <v>Primorsko-goranska</v>
      </c>
      <c r="AO521" s="23" t="str">
        <f t="shared" ref="AO521:AO589" si="86">GradMjesto</f>
        <v>Rijeka</v>
      </c>
      <c r="AP521" s="23" t="str">
        <f t="shared" ref="AP521:AP589" si="87">Osnivac</f>
        <v>državna</v>
      </c>
      <c r="AQ521" s="23" t="str">
        <f t="shared" ref="AQ521:AQ589" si="88">VrstaSkole</f>
        <v>strukovna</v>
      </c>
      <c r="AR521" s="1" t="str">
        <f t="shared" ref="AR521:AR589" si="89">SifraSkole</f>
        <v>08-071-505</v>
      </c>
      <c r="AT521" s="51" t="str">
        <f t="shared" ref="AT521:AT589" si="90">NazivSkole</f>
        <v>Ekonomska škola Mije Mirkovića Rijeka</v>
      </c>
      <c r="AU521" s="51" t="str">
        <f t="shared" ref="AU521:AU589" si="91">Zupanija</f>
        <v>Primorsko-goranska</v>
      </c>
      <c r="AV521" s="51" t="str">
        <f t="shared" ref="AV521:AV589" si="92">GradMjesto</f>
        <v>Rijeka</v>
      </c>
      <c r="AW521" s="51" t="str">
        <f t="shared" ref="AW521:AW589" si="93">Osnivac</f>
        <v>državna</v>
      </c>
      <c r="AX521" s="51" t="str">
        <f t="shared" ref="AX521:AX589" si="94">VrstaSkole</f>
        <v>strukovna</v>
      </c>
      <c r="AY521" s="51" t="str">
        <f t="shared" ref="AY521:AY589" si="95">SifraSkole</f>
        <v>08-071-505</v>
      </c>
    </row>
    <row r="522" spans="1:77" s="3" customFormat="1" ht="13.5" x14ac:dyDescent="0.25">
      <c r="A522" s="153"/>
      <c r="B522" s="153"/>
      <c r="C522" s="151"/>
      <c r="D522" s="151"/>
      <c r="E522" s="156"/>
      <c r="F522" s="149"/>
      <c r="G522" s="14" t="s">
        <v>375</v>
      </c>
      <c r="H522" s="14"/>
      <c r="I522" s="14"/>
      <c r="J522" s="14"/>
      <c r="K522" s="14" t="s">
        <v>226</v>
      </c>
      <c r="L522" s="14">
        <v>27</v>
      </c>
      <c r="M522" s="14"/>
      <c r="N522" s="14">
        <v>3</v>
      </c>
      <c r="O522" s="144"/>
      <c r="P522" s="14"/>
      <c r="Q522" s="14"/>
      <c r="R522" s="14"/>
      <c r="S522" s="145"/>
      <c r="T522" s="145"/>
      <c r="U522" s="145"/>
      <c r="V522" s="145"/>
      <c r="W522" s="145"/>
      <c r="X522" s="145"/>
      <c r="Y522" s="145"/>
      <c r="Z522" s="145"/>
      <c r="AA522" s="145"/>
      <c r="AB522" s="145"/>
      <c r="AC522" s="145"/>
      <c r="AD522" s="153"/>
      <c r="AE522" s="145"/>
      <c r="AF522" s="145"/>
      <c r="AG522" s="144"/>
      <c r="AH522" s="144"/>
      <c r="AI522" s="144"/>
      <c r="AJ522" s="158"/>
      <c r="AK522" s="144"/>
      <c r="AL522" s="140"/>
      <c r="AM522" s="23" t="str">
        <f t="shared" si="84"/>
        <v>Ekonomska škola Mije Mirkovića Rijeka</v>
      </c>
      <c r="AN522" s="23" t="str">
        <f t="shared" si="85"/>
        <v>Primorsko-goranska</v>
      </c>
      <c r="AO522" s="23" t="str">
        <f t="shared" si="86"/>
        <v>Rijeka</v>
      </c>
      <c r="AP522" s="23" t="str">
        <f t="shared" si="87"/>
        <v>državna</v>
      </c>
      <c r="AQ522" s="23" t="str">
        <f t="shared" si="88"/>
        <v>strukovna</v>
      </c>
      <c r="AR522" s="1" t="str">
        <f t="shared" si="89"/>
        <v>08-071-505</v>
      </c>
      <c r="AT522" s="51" t="str">
        <f t="shared" si="90"/>
        <v>Ekonomska škola Mije Mirkovića Rijeka</v>
      </c>
      <c r="AU522" s="51" t="str">
        <f t="shared" si="91"/>
        <v>Primorsko-goranska</v>
      </c>
      <c r="AV522" s="51" t="str">
        <f t="shared" si="92"/>
        <v>Rijeka</v>
      </c>
      <c r="AW522" s="51" t="str">
        <f t="shared" si="93"/>
        <v>državna</v>
      </c>
      <c r="AX522" s="51" t="str">
        <f t="shared" si="94"/>
        <v>strukovna</v>
      </c>
      <c r="AY522" s="51" t="str">
        <f t="shared" si="95"/>
        <v>08-071-505</v>
      </c>
    </row>
    <row r="523" spans="1:77" s="3" customFormat="1" ht="13.5" x14ac:dyDescent="0.25">
      <c r="A523" s="153"/>
      <c r="B523" s="153"/>
      <c r="C523" s="151"/>
      <c r="D523" s="151"/>
      <c r="E523" s="156"/>
      <c r="F523" s="149"/>
      <c r="G523" s="14" t="s">
        <v>375</v>
      </c>
      <c r="H523" s="14"/>
      <c r="I523" s="14"/>
      <c r="J523" s="14"/>
      <c r="K523" s="14" t="s">
        <v>220</v>
      </c>
      <c r="L523" s="14">
        <v>27</v>
      </c>
      <c r="M523" s="14"/>
      <c r="N523" s="14">
        <v>3</v>
      </c>
      <c r="O523" s="144"/>
      <c r="P523" s="14"/>
      <c r="Q523" s="14"/>
      <c r="R523" s="14"/>
      <c r="S523" s="145"/>
      <c r="T523" s="145"/>
      <c r="U523" s="145"/>
      <c r="V523" s="145"/>
      <c r="W523" s="145"/>
      <c r="X523" s="145"/>
      <c r="Y523" s="145"/>
      <c r="Z523" s="145"/>
      <c r="AA523" s="145"/>
      <c r="AB523" s="145"/>
      <c r="AC523" s="145"/>
      <c r="AD523" s="153"/>
      <c r="AE523" s="145"/>
      <c r="AF523" s="145"/>
      <c r="AG523" s="144"/>
      <c r="AH523" s="144"/>
      <c r="AI523" s="144"/>
      <c r="AJ523" s="158"/>
      <c r="AK523" s="144"/>
      <c r="AL523" s="140"/>
      <c r="AM523" s="23" t="str">
        <f t="shared" si="84"/>
        <v>Ekonomska škola Mije Mirkovića Rijeka</v>
      </c>
      <c r="AN523" s="23" t="str">
        <f t="shared" si="85"/>
        <v>Primorsko-goranska</v>
      </c>
      <c r="AO523" s="23" t="str">
        <f t="shared" si="86"/>
        <v>Rijeka</v>
      </c>
      <c r="AP523" s="23" t="str">
        <f t="shared" si="87"/>
        <v>državna</v>
      </c>
      <c r="AQ523" s="23" t="str">
        <f t="shared" si="88"/>
        <v>strukovna</v>
      </c>
      <c r="AR523" s="1" t="str">
        <f t="shared" si="89"/>
        <v>08-071-505</v>
      </c>
      <c r="AT523" s="51" t="str">
        <f t="shared" si="90"/>
        <v>Ekonomska škola Mije Mirkovića Rijeka</v>
      </c>
      <c r="AU523" s="51" t="str">
        <f t="shared" si="91"/>
        <v>Primorsko-goranska</v>
      </c>
      <c r="AV523" s="51" t="str">
        <f t="shared" si="92"/>
        <v>Rijeka</v>
      </c>
      <c r="AW523" s="51" t="str">
        <f t="shared" si="93"/>
        <v>državna</v>
      </c>
      <c r="AX523" s="51" t="str">
        <f t="shared" si="94"/>
        <v>strukovna</v>
      </c>
      <c r="AY523" s="51" t="str">
        <f t="shared" si="95"/>
        <v>08-071-505</v>
      </c>
    </row>
    <row r="524" spans="1:77" s="3" customFormat="1" ht="13.5" x14ac:dyDescent="0.25">
      <c r="A524" s="153"/>
      <c r="B524" s="153"/>
      <c r="C524" s="151"/>
      <c r="D524" s="151"/>
      <c r="E524" s="156"/>
      <c r="F524" s="149"/>
      <c r="G524" s="14" t="s">
        <v>375</v>
      </c>
      <c r="H524" s="14"/>
      <c r="I524" s="14"/>
      <c r="J524" s="14"/>
      <c r="K524" s="14" t="s">
        <v>224</v>
      </c>
      <c r="L524" s="14">
        <v>27</v>
      </c>
      <c r="M524" s="14"/>
      <c r="N524" s="14">
        <v>3</v>
      </c>
      <c r="O524" s="144"/>
      <c r="P524" s="14"/>
      <c r="Q524" s="14"/>
      <c r="R524" s="14"/>
      <c r="S524" s="145"/>
      <c r="T524" s="145"/>
      <c r="U524" s="145"/>
      <c r="V524" s="145"/>
      <c r="W524" s="145"/>
      <c r="X524" s="145"/>
      <c r="Y524" s="145"/>
      <c r="Z524" s="145"/>
      <c r="AA524" s="145"/>
      <c r="AB524" s="145"/>
      <c r="AC524" s="145"/>
      <c r="AD524" s="153"/>
      <c r="AE524" s="145"/>
      <c r="AF524" s="145"/>
      <c r="AG524" s="144"/>
      <c r="AH524" s="144"/>
      <c r="AI524" s="144"/>
      <c r="AJ524" s="158"/>
      <c r="AK524" s="144"/>
      <c r="AL524" s="140"/>
      <c r="AM524" s="23" t="str">
        <f t="shared" si="84"/>
        <v>Ekonomska škola Mije Mirkovića Rijeka</v>
      </c>
      <c r="AN524" s="23" t="str">
        <f t="shared" si="85"/>
        <v>Primorsko-goranska</v>
      </c>
      <c r="AO524" s="23" t="str">
        <f t="shared" si="86"/>
        <v>Rijeka</v>
      </c>
      <c r="AP524" s="23" t="str">
        <f t="shared" si="87"/>
        <v>državna</v>
      </c>
      <c r="AQ524" s="23" t="str">
        <f t="shared" si="88"/>
        <v>strukovna</v>
      </c>
      <c r="AR524" s="1" t="str">
        <f t="shared" si="89"/>
        <v>08-071-505</v>
      </c>
      <c r="AT524" s="51" t="str">
        <f t="shared" si="90"/>
        <v>Ekonomska škola Mije Mirkovića Rijeka</v>
      </c>
      <c r="AU524" s="51" t="str">
        <f t="shared" si="91"/>
        <v>Primorsko-goranska</v>
      </c>
      <c r="AV524" s="51" t="str">
        <f t="shared" si="92"/>
        <v>Rijeka</v>
      </c>
      <c r="AW524" s="51" t="str">
        <f t="shared" si="93"/>
        <v>državna</v>
      </c>
      <c r="AX524" s="51" t="str">
        <f t="shared" si="94"/>
        <v>strukovna</v>
      </c>
      <c r="AY524" s="51" t="str">
        <f t="shared" si="95"/>
        <v>08-071-505</v>
      </c>
    </row>
    <row r="525" spans="1:77" s="3" customFormat="1" ht="13.5" x14ac:dyDescent="0.25">
      <c r="A525" s="153"/>
      <c r="B525" s="153"/>
      <c r="C525" s="151"/>
      <c r="D525" s="151"/>
      <c r="E525" s="156"/>
      <c r="F525" s="149"/>
      <c r="G525" s="14" t="s">
        <v>375</v>
      </c>
      <c r="H525" s="14"/>
      <c r="I525" s="14"/>
      <c r="J525" s="14"/>
      <c r="K525" s="14" t="s">
        <v>228</v>
      </c>
      <c r="L525" s="14">
        <v>29</v>
      </c>
      <c r="M525" s="14"/>
      <c r="N525" s="14">
        <v>3</v>
      </c>
      <c r="O525" s="144"/>
      <c r="P525" s="14"/>
      <c r="Q525" s="14"/>
      <c r="R525" s="14"/>
      <c r="S525" s="145"/>
      <c r="T525" s="145"/>
      <c r="U525" s="145"/>
      <c r="V525" s="145"/>
      <c r="W525" s="145"/>
      <c r="X525" s="145"/>
      <c r="Y525" s="145"/>
      <c r="Z525" s="145"/>
      <c r="AA525" s="145"/>
      <c r="AB525" s="145"/>
      <c r="AC525" s="145"/>
      <c r="AD525" s="153"/>
      <c r="AE525" s="145"/>
      <c r="AF525" s="145"/>
      <c r="AG525" s="144"/>
      <c r="AH525" s="144"/>
      <c r="AI525" s="144"/>
      <c r="AJ525" s="158"/>
      <c r="AK525" s="144"/>
      <c r="AL525" s="140"/>
      <c r="AM525" s="23" t="str">
        <f t="shared" si="84"/>
        <v>Ekonomska škola Mije Mirkovića Rijeka</v>
      </c>
      <c r="AN525" s="23" t="str">
        <f t="shared" si="85"/>
        <v>Primorsko-goranska</v>
      </c>
      <c r="AO525" s="23" t="str">
        <f t="shared" si="86"/>
        <v>Rijeka</v>
      </c>
      <c r="AP525" s="23" t="str">
        <f t="shared" si="87"/>
        <v>državna</v>
      </c>
      <c r="AQ525" s="23" t="str">
        <f t="shared" si="88"/>
        <v>strukovna</v>
      </c>
      <c r="AR525" s="1" t="str">
        <f t="shared" si="89"/>
        <v>08-071-505</v>
      </c>
      <c r="AT525" s="51" t="str">
        <f t="shared" si="90"/>
        <v>Ekonomska škola Mije Mirkovića Rijeka</v>
      </c>
      <c r="AU525" s="51" t="str">
        <f t="shared" si="91"/>
        <v>Primorsko-goranska</v>
      </c>
      <c r="AV525" s="51" t="str">
        <f t="shared" si="92"/>
        <v>Rijeka</v>
      </c>
      <c r="AW525" s="51" t="str">
        <f t="shared" si="93"/>
        <v>državna</v>
      </c>
      <c r="AX525" s="51" t="str">
        <f t="shared" si="94"/>
        <v>strukovna</v>
      </c>
      <c r="AY525" s="51" t="str">
        <f t="shared" si="95"/>
        <v>08-071-505</v>
      </c>
    </row>
    <row r="526" spans="1:77" s="3" customFormat="1" ht="13.5" x14ac:dyDescent="0.25">
      <c r="A526" s="153"/>
      <c r="B526" s="153"/>
      <c r="C526" s="151"/>
      <c r="D526" s="151"/>
      <c r="E526" s="156"/>
      <c r="F526" s="149"/>
      <c r="G526" s="14" t="s">
        <v>375</v>
      </c>
      <c r="H526" s="14"/>
      <c r="I526" s="14"/>
      <c r="J526" s="14"/>
      <c r="K526" s="14" t="s">
        <v>241</v>
      </c>
      <c r="L526" s="14">
        <v>29</v>
      </c>
      <c r="M526" s="14"/>
      <c r="N526" s="14">
        <v>2</v>
      </c>
      <c r="O526" s="144"/>
      <c r="P526" s="14"/>
      <c r="Q526" s="14"/>
      <c r="R526" s="14"/>
      <c r="S526" s="145"/>
      <c r="T526" s="145"/>
      <c r="U526" s="145"/>
      <c r="V526" s="145"/>
      <c r="W526" s="145"/>
      <c r="X526" s="145"/>
      <c r="Y526" s="145"/>
      <c r="Z526" s="145"/>
      <c r="AA526" s="145"/>
      <c r="AB526" s="145"/>
      <c r="AC526" s="145"/>
      <c r="AD526" s="153"/>
      <c r="AE526" s="145"/>
      <c r="AF526" s="145"/>
      <c r="AG526" s="144"/>
      <c r="AH526" s="144"/>
      <c r="AI526" s="144"/>
      <c r="AJ526" s="158"/>
      <c r="AK526" s="144"/>
      <c r="AL526" s="140"/>
      <c r="AM526" s="23" t="str">
        <f t="shared" si="84"/>
        <v>Ekonomska škola Mije Mirkovića Rijeka</v>
      </c>
      <c r="AN526" s="23" t="str">
        <f t="shared" si="85"/>
        <v>Primorsko-goranska</v>
      </c>
      <c r="AO526" s="23" t="str">
        <f t="shared" si="86"/>
        <v>Rijeka</v>
      </c>
      <c r="AP526" s="23" t="str">
        <f t="shared" si="87"/>
        <v>državna</v>
      </c>
      <c r="AQ526" s="23" t="str">
        <f t="shared" si="88"/>
        <v>strukovna</v>
      </c>
      <c r="AR526" s="1" t="str">
        <f t="shared" si="89"/>
        <v>08-071-505</v>
      </c>
      <c r="AT526" s="51" t="str">
        <f t="shared" si="90"/>
        <v>Ekonomska škola Mije Mirkovića Rijeka</v>
      </c>
      <c r="AU526" s="51" t="str">
        <f t="shared" si="91"/>
        <v>Primorsko-goranska</v>
      </c>
      <c r="AV526" s="51" t="str">
        <f t="shared" si="92"/>
        <v>Rijeka</v>
      </c>
      <c r="AW526" s="51" t="str">
        <f t="shared" si="93"/>
        <v>državna</v>
      </c>
      <c r="AX526" s="51" t="str">
        <f t="shared" si="94"/>
        <v>strukovna</v>
      </c>
      <c r="AY526" s="51" t="str">
        <f t="shared" si="95"/>
        <v>08-071-505</v>
      </c>
    </row>
    <row r="527" spans="1:77" s="3" customFormat="1" ht="54" x14ac:dyDescent="0.25">
      <c r="A527" s="152" t="s">
        <v>309</v>
      </c>
      <c r="B527" s="152" t="s">
        <v>332</v>
      </c>
      <c r="C527" s="151" t="s">
        <v>15</v>
      </c>
      <c r="D527" s="151">
        <v>1</v>
      </c>
      <c r="E527" s="156">
        <v>22</v>
      </c>
      <c r="F527" s="148" t="s">
        <v>143</v>
      </c>
      <c r="G527" s="14" t="s">
        <v>374</v>
      </c>
      <c r="H527" s="14"/>
      <c r="I527" s="14"/>
      <c r="J527" s="14"/>
      <c r="K527" s="14" t="s">
        <v>410</v>
      </c>
      <c r="L527" s="14">
        <v>4</v>
      </c>
      <c r="M527" s="14"/>
      <c r="N527" s="14">
        <v>5</v>
      </c>
      <c r="O527" s="144">
        <f>SUM(N527:N529)</f>
        <v>11</v>
      </c>
      <c r="P527" s="14"/>
      <c r="Q527" s="14"/>
      <c r="R527" s="14"/>
      <c r="S527" s="145"/>
      <c r="T527" s="145"/>
      <c r="U527" s="145"/>
      <c r="V527" s="145"/>
      <c r="W527" s="145"/>
      <c r="X527" s="145"/>
      <c r="Y527" s="145"/>
      <c r="Z527" s="145"/>
      <c r="AA527" s="145"/>
      <c r="AB527" s="145"/>
      <c r="AC527" s="145"/>
      <c r="AD527" s="152"/>
      <c r="AE527" s="145"/>
      <c r="AF527" s="145"/>
      <c r="AG527" s="144">
        <f>SUM(P527:AF529)</f>
        <v>0</v>
      </c>
      <c r="AH527" s="144">
        <f>SUM(AG527,O527)</f>
        <v>11</v>
      </c>
      <c r="AI527" s="144">
        <f>SUM(AH527-E527)</f>
        <v>-11</v>
      </c>
      <c r="AJ527" s="157"/>
      <c r="AK527" s="144">
        <f>SUM(AH527,AJ527)-AI527</f>
        <v>22</v>
      </c>
      <c r="AL527" s="140"/>
      <c r="AM527" s="23" t="str">
        <f t="shared" si="84"/>
        <v>Ekonomska škola Mije Mirkovića Rijeka</v>
      </c>
      <c r="AN527" s="23" t="str">
        <f t="shared" si="85"/>
        <v>Primorsko-goranska</v>
      </c>
      <c r="AO527" s="23" t="str">
        <f t="shared" si="86"/>
        <v>Rijeka</v>
      </c>
      <c r="AP527" s="23" t="str">
        <f t="shared" si="87"/>
        <v>državna</v>
      </c>
      <c r="AQ527" s="23" t="str">
        <f t="shared" si="88"/>
        <v>strukovna</v>
      </c>
      <c r="AR527" s="1" t="str">
        <f t="shared" si="89"/>
        <v>08-071-505</v>
      </c>
      <c r="AT527" s="51" t="str">
        <f t="shared" si="90"/>
        <v>Ekonomska škola Mije Mirkovića Rijeka</v>
      </c>
      <c r="AU527" s="51" t="str">
        <f t="shared" si="91"/>
        <v>Primorsko-goranska</v>
      </c>
      <c r="AV527" s="51" t="str">
        <f t="shared" si="92"/>
        <v>Rijeka</v>
      </c>
      <c r="AW527" s="51" t="str">
        <f t="shared" si="93"/>
        <v>državna</v>
      </c>
      <c r="AX527" s="51" t="str">
        <f t="shared" si="94"/>
        <v>strukovna</v>
      </c>
      <c r="AY527" s="51" t="str">
        <f t="shared" si="95"/>
        <v>08-071-505</v>
      </c>
      <c r="BY527" s="7"/>
    </row>
    <row r="528" spans="1:77" s="3" customFormat="1" ht="54" x14ac:dyDescent="0.25">
      <c r="A528" s="153"/>
      <c r="B528" s="153"/>
      <c r="C528" s="151"/>
      <c r="D528" s="151"/>
      <c r="E528" s="156"/>
      <c r="F528" s="149"/>
      <c r="G528" s="14" t="s">
        <v>350</v>
      </c>
      <c r="H528" s="14"/>
      <c r="I528" s="14"/>
      <c r="J528" s="14"/>
      <c r="K528" s="14" t="s">
        <v>234</v>
      </c>
      <c r="L528" s="14">
        <v>28</v>
      </c>
      <c r="M528" s="14">
        <v>14</v>
      </c>
      <c r="N528" s="14">
        <v>3</v>
      </c>
      <c r="O528" s="144"/>
      <c r="P528" s="14"/>
      <c r="Q528" s="14"/>
      <c r="R528" s="14"/>
      <c r="S528" s="145"/>
      <c r="T528" s="145"/>
      <c r="U528" s="145"/>
      <c r="V528" s="145"/>
      <c r="W528" s="145"/>
      <c r="X528" s="145"/>
      <c r="Y528" s="145"/>
      <c r="Z528" s="145"/>
      <c r="AA528" s="145"/>
      <c r="AB528" s="145"/>
      <c r="AC528" s="145"/>
      <c r="AD528" s="153"/>
      <c r="AE528" s="145"/>
      <c r="AF528" s="145"/>
      <c r="AG528" s="144"/>
      <c r="AH528" s="144"/>
      <c r="AI528" s="144"/>
      <c r="AJ528" s="158"/>
      <c r="AK528" s="144"/>
      <c r="AL528" s="140"/>
      <c r="AM528" s="23"/>
      <c r="AN528" s="23"/>
      <c r="AO528" s="23"/>
      <c r="AP528" s="23"/>
      <c r="AQ528" s="23"/>
      <c r="AR528" s="1"/>
      <c r="AT528" s="51"/>
      <c r="AU528" s="51"/>
      <c r="AV528" s="51"/>
      <c r="AW528" s="51"/>
      <c r="AX528" s="51"/>
      <c r="AY528" s="51"/>
      <c r="BY528" s="7"/>
    </row>
    <row r="529" spans="1:77" s="3" customFormat="1" ht="54" x14ac:dyDescent="0.25">
      <c r="A529" s="153"/>
      <c r="B529" s="153"/>
      <c r="C529" s="151"/>
      <c r="D529" s="151"/>
      <c r="E529" s="156"/>
      <c r="F529" s="149"/>
      <c r="G529" s="14" t="s">
        <v>350</v>
      </c>
      <c r="H529" s="14"/>
      <c r="I529" s="14"/>
      <c r="J529" s="14"/>
      <c r="K529" s="14"/>
      <c r="L529" s="14">
        <v>26</v>
      </c>
      <c r="M529" s="14">
        <v>13</v>
      </c>
      <c r="N529" s="14">
        <v>3</v>
      </c>
      <c r="O529" s="144"/>
      <c r="P529" s="14"/>
      <c r="Q529" s="14"/>
      <c r="R529" s="14"/>
      <c r="S529" s="145"/>
      <c r="T529" s="145"/>
      <c r="U529" s="145"/>
      <c r="V529" s="145"/>
      <c r="W529" s="145"/>
      <c r="X529" s="145"/>
      <c r="Y529" s="145"/>
      <c r="Z529" s="145"/>
      <c r="AA529" s="145"/>
      <c r="AB529" s="145"/>
      <c r="AC529" s="145"/>
      <c r="AD529" s="153"/>
      <c r="AE529" s="145"/>
      <c r="AF529" s="145"/>
      <c r="AG529" s="144"/>
      <c r="AH529" s="144"/>
      <c r="AI529" s="144"/>
      <c r="AJ529" s="158"/>
      <c r="AK529" s="144"/>
      <c r="AL529" s="140"/>
      <c r="AM529" s="23" t="str">
        <f t="shared" si="84"/>
        <v>Ekonomska škola Mije Mirkovića Rijeka</v>
      </c>
      <c r="AN529" s="23" t="str">
        <f t="shared" si="85"/>
        <v>Primorsko-goranska</v>
      </c>
      <c r="AO529" s="23" t="str">
        <f t="shared" si="86"/>
        <v>Rijeka</v>
      </c>
      <c r="AP529" s="23" t="str">
        <f t="shared" si="87"/>
        <v>državna</v>
      </c>
      <c r="AQ529" s="23" t="str">
        <f t="shared" si="88"/>
        <v>strukovna</v>
      </c>
      <c r="AR529" s="1" t="str">
        <f t="shared" si="89"/>
        <v>08-071-505</v>
      </c>
      <c r="AT529" s="51" t="str">
        <f t="shared" si="90"/>
        <v>Ekonomska škola Mije Mirkovića Rijeka</v>
      </c>
      <c r="AU529" s="51" t="str">
        <f t="shared" si="91"/>
        <v>Primorsko-goranska</v>
      </c>
      <c r="AV529" s="51" t="str">
        <f t="shared" si="92"/>
        <v>Rijeka</v>
      </c>
      <c r="AW529" s="51" t="str">
        <f t="shared" si="93"/>
        <v>državna</v>
      </c>
      <c r="AX529" s="51" t="str">
        <f t="shared" si="94"/>
        <v>strukovna</v>
      </c>
      <c r="AY529" s="51" t="str">
        <f t="shared" si="95"/>
        <v>08-071-505</v>
      </c>
    </row>
    <row r="530" spans="1:77" s="3" customFormat="1" ht="13.5" x14ac:dyDescent="0.25">
      <c r="A530" s="152" t="s">
        <v>310</v>
      </c>
      <c r="B530" s="152" t="s">
        <v>436</v>
      </c>
      <c r="C530" s="151" t="s">
        <v>15</v>
      </c>
      <c r="D530" s="151">
        <v>1</v>
      </c>
      <c r="E530" s="156">
        <v>16</v>
      </c>
      <c r="F530" s="148" t="s">
        <v>147</v>
      </c>
      <c r="G530" s="14" t="s">
        <v>392</v>
      </c>
      <c r="H530" s="14"/>
      <c r="I530" s="14"/>
      <c r="J530" s="14"/>
      <c r="K530" s="14" t="s">
        <v>218</v>
      </c>
      <c r="L530" s="14">
        <v>27</v>
      </c>
      <c r="M530" s="14">
        <v>16</v>
      </c>
      <c r="N530" s="14">
        <v>1</v>
      </c>
      <c r="O530" s="144">
        <f>SUM(N530:N540)</f>
        <v>10</v>
      </c>
      <c r="P530" s="14"/>
      <c r="Q530" s="14"/>
      <c r="R530" s="14"/>
      <c r="S530" s="145"/>
      <c r="T530" s="145"/>
      <c r="U530" s="145"/>
      <c r="V530" s="145"/>
      <c r="W530" s="145"/>
      <c r="X530" s="145"/>
      <c r="Y530" s="145"/>
      <c r="Z530" s="145"/>
      <c r="AA530" s="145"/>
      <c r="AB530" s="145"/>
      <c r="AC530" s="145"/>
      <c r="AD530" s="152"/>
      <c r="AE530" s="145"/>
      <c r="AF530" s="145"/>
      <c r="AG530" s="144">
        <f>SUM(P530:AF540)</f>
        <v>0</v>
      </c>
      <c r="AH530" s="144">
        <f>SUM(AG530,O530)</f>
        <v>10</v>
      </c>
      <c r="AI530" s="144">
        <f>SUM(AH530-E530)</f>
        <v>-6</v>
      </c>
      <c r="AJ530" s="157">
        <v>14</v>
      </c>
      <c r="AK530" s="144">
        <f>SUM(AH530,AJ530)-AI530</f>
        <v>30</v>
      </c>
      <c r="AL530" s="140"/>
      <c r="AM530" s="23" t="str">
        <f t="shared" si="84"/>
        <v>Ekonomska škola Mije Mirkovića Rijeka</v>
      </c>
      <c r="AN530" s="23" t="str">
        <f t="shared" si="85"/>
        <v>Primorsko-goranska</v>
      </c>
      <c r="AO530" s="23" t="str">
        <f t="shared" si="86"/>
        <v>Rijeka</v>
      </c>
      <c r="AP530" s="23" t="str">
        <f t="shared" si="87"/>
        <v>državna</v>
      </c>
      <c r="AQ530" s="23" t="str">
        <f t="shared" si="88"/>
        <v>strukovna</v>
      </c>
      <c r="AR530" s="1" t="str">
        <f t="shared" si="89"/>
        <v>08-071-505</v>
      </c>
      <c r="AT530" s="51" t="str">
        <f t="shared" si="90"/>
        <v>Ekonomska škola Mije Mirkovića Rijeka</v>
      </c>
      <c r="AU530" s="51" t="str">
        <f t="shared" si="91"/>
        <v>Primorsko-goranska</v>
      </c>
      <c r="AV530" s="51" t="str">
        <f t="shared" si="92"/>
        <v>Rijeka</v>
      </c>
      <c r="AW530" s="51" t="str">
        <f t="shared" si="93"/>
        <v>državna</v>
      </c>
      <c r="AX530" s="51" t="str">
        <f t="shared" si="94"/>
        <v>strukovna</v>
      </c>
      <c r="AY530" s="51" t="str">
        <f t="shared" si="95"/>
        <v>08-071-505</v>
      </c>
      <c r="BY530" s="7"/>
    </row>
    <row r="531" spans="1:77" s="3" customFormat="1" ht="13.5" x14ac:dyDescent="0.25">
      <c r="A531" s="153"/>
      <c r="B531" s="153"/>
      <c r="C531" s="151"/>
      <c r="D531" s="151"/>
      <c r="E531" s="156"/>
      <c r="F531" s="149"/>
      <c r="G531" s="14" t="s">
        <v>392</v>
      </c>
      <c r="H531" s="14"/>
      <c r="I531" s="14"/>
      <c r="J531" s="14"/>
      <c r="K531" s="14" t="s">
        <v>222</v>
      </c>
      <c r="L531" s="14">
        <v>28</v>
      </c>
      <c r="M531" s="14">
        <v>18</v>
      </c>
      <c r="N531" s="14">
        <v>1</v>
      </c>
      <c r="O531" s="144"/>
      <c r="P531" s="14"/>
      <c r="Q531" s="14"/>
      <c r="R531" s="14"/>
      <c r="S531" s="145"/>
      <c r="T531" s="145"/>
      <c r="U531" s="145"/>
      <c r="V531" s="145"/>
      <c r="W531" s="145"/>
      <c r="X531" s="145"/>
      <c r="Y531" s="145"/>
      <c r="Z531" s="145"/>
      <c r="AA531" s="145"/>
      <c r="AB531" s="145"/>
      <c r="AC531" s="145"/>
      <c r="AD531" s="153"/>
      <c r="AE531" s="145"/>
      <c r="AF531" s="145"/>
      <c r="AG531" s="144"/>
      <c r="AH531" s="144"/>
      <c r="AI531" s="144"/>
      <c r="AJ531" s="158"/>
      <c r="AK531" s="144"/>
      <c r="AL531" s="140"/>
      <c r="AM531" s="23" t="str">
        <f t="shared" si="84"/>
        <v>Ekonomska škola Mije Mirkovića Rijeka</v>
      </c>
      <c r="AN531" s="23" t="str">
        <f t="shared" si="85"/>
        <v>Primorsko-goranska</v>
      </c>
      <c r="AO531" s="23" t="str">
        <f t="shared" si="86"/>
        <v>Rijeka</v>
      </c>
      <c r="AP531" s="23" t="str">
        <f t="shared" si="87"/>
        <v>državna</v>
      </c>
      <c r="AQ531" s="23" t="str">
        <f t="shared" si="88"/>
        <v>strukovna</v>
      </c>
      <c r="AR531" s="1" t="str">
        <f t="shared" si="89"/>
        <v>08-071-505</v>
      </c>
      <c r="AT531" s="51" t="str">
        <f t="shared" si="90"/>
        <v>Ekonomska škola Mije Mirkovića Rijeka</v>
      </c>
      <c r="AU531" s="51" t="str">
        <f t="shared" si="91"/>
        <v>Primorsko-goranska</v>
      </c>
      <c r="AV531" s="51" t="str">
        <f t="shared" si="92"/>
        <v>Rijeka</v>
      </c>
      <c r="AW531" s="51" t="str">
        <f t="shared" si="93"/>
        <v>državna</v>
      </c>
      <c r="AX531" s="51" t="str">
        <f t="shared" si="94"/>
        <v>strukovna</v>
      </c>
      <c r="AY531" s="51" t="str">
        <f t="shared" si="95"/>
        <v>08-071-505</v>
      </c>
    </row>
    <row r="532" spans="1:77" s="3" customFormat="1" ht="13.5" x14ac:dyDescent="0.25">
      <c r="A532" s="153"/>
      <c r="B532" s="153"/>
      <c r="C532" s="151"/>
      <c r="D532" s="151"/>
      <c r="E532" s="156"/>
      <c r="F532" s="149"/>
      <c r="G532" s="14" t="s">
        <v>392</v>
      </c>
      <c r="H532" s="14"/>
      <c r="I532" s="14"/>
      <c r="J532" s="14"/>
      <c r="K532" s="14" t="s">
        <v>226</v>
      </c>
      <c r="L532" s="14">
        <v>28</v>
      </c>
      <c r="M532" s="14">
        <v>16</v>
      </c>
      <c r="N532" s="14">
        <v>1</v>
      </c>
      <c r="O532" s="144"/>
      <c r="P532" s="14"/>
      <c r="Q532" s="14"/>
      <c r="R532" s="14"/>
      <c r="S532" s="145"/>
      <c r="T532" s="145"/>
      <c r="U532" s="145"/>
      <c r="V532" s="145"/>
      <c r="W532" s="145"/>
      <c r="X532" s="145"/>
      <c r="Y532" s="145"/>
      <c r="Z532" s="145"/>
      <c r="AA532" s="145"/>
      <c r="AB532" s="145"/>
      <c r="AC532" s="145"/>
      <c r="AD532" s="153"/>
      <c r="AE532" s="145"/>
      <c r="AF532" s="145"/>
      <c r="AG532" s="144"/>
      <c r="AH532" s="144"/>
      <c r="AI532" s="144"/>
      <c r="AJ532" s="158"/>
      <c r="AK532" s="144"/>
      <c r="AL532" s="140"/>
      <c r="AM532" s="23" t="str">
        <f t="shared" si="84"/>
        <v>Ekonomska škola Mije Mirkovića Rijeka</v>
      </c>
      <c r="AN532" s="23" t="str">
        <f t="shared" si="85"/>
        <v>Primorsko-goranska</v>
      </c>
      <c r="AO532" s="23" t="str">
        <f t="shared" si="86"/>
        <v>Rijeka</v>
      </c>
      <c r="AP532" s="23" t="str">
        <f t="shared" si="87"/>
        <v>državna</v>
      </c>
      <c r="AQ532" s="23" t="str">
        <f t="shared" si="88"/>
        <v>strukovna</v>
      </c>
      <c r="AR532" s="1" t="str">
        <f t="shared" si="89"/>
        <v>08-071-505</v>
      </c>
      <c r="AT532" s="51" t="str">
        <f t="shared" si="90"/>
        <v>Ekonomska škola Mije Mirkovića Rijeka</v>
      </c>
      <c r="AU532" s="51" t="str">
        <f t="shared" si="91"/>
        <v>Primorsko-goranska</v>
      </c>
      <c r="AV532" s="51" t="str">
        <f t="shared" si="92"/>
        <v>Rijeka</v>
      </c>
      <c r="AW532" s="51" t="str">
        <f t="shared" si="93"/>
        <v>državna</v>
      </c>
      <c r="AX532" s="51" t="str">
        <f t="shared" si="94"/>
        <v>strukovna</v>
      </c>
      <c r="AY532" s="51" t="str">
        <f t="shared" si="95"/>
        <v>08-071-505</v>
      </c>
    </row>
    <row r="533" spans="1:77" s="3" customFormat="1" ht="40.5" x14ac:dyDescent="0.25">
      <c r="A533" s="153"/>
      <c r="B533" s="153"/>
      <c r="C533" s="151"/>
      <c r="D533" s="151"/>
      <c r="E533" s="156"/>
      <c r="F533" s="149"/>
      <c r="G533" s="14" t="s">
        <v>392</v>
      </c>
      <c r="H533" s="14"/>
      <c r="I533" s="14"/>
      <c r="J533" s="14"/>
      <c r="K533" s="14" t="s">
        <v>430</v>
      </c>
      <c r="L533" s="14">
        <v>32</v>
      </c>
      <c r="M533" s="14">
        <v>18</v>
      </c>
      <c r="N533" s="14">
        <v>1</v>
      </c>
      <c r="O533" s="144"/>
      <c r="P533" s="14"/>
      <c r="Q533" s="14"/>
      <c r="R533" s="14"/>
      <c r="S533" s="145"/>
      <c r="T533" s="145"/>
      <c r="U533" s="145"/>
      <c r="V533" s="145"/>
      <c r="W533" s="145"/>
      <c r="X533" s="145"/>
      <c r="Y533" s="145"/>
      <c r="Z533" s="145"/>
      <c r="AA533" s="145"/>
      <c r="AB533" s="145"/>
      <c r="AC533" s="145"/>
      <c r="AD533" s="153"/>
      <c r="AE533" s="145"/>
      <c r="AF533" s="145"/>
      <c r="AG533" s="144"/>
      <c r="AH533" s="144"/>
      <c r="AI533" s="144"/>
      <c r="AJ533" s="158"/>
      <c r="AK533" s="144"/>
      <c r="AL533" s="140"/>
      <c r="AM533" s="23" t="str">
        <f t="shared" si="84"/>
        <v>Ekonomska škola Mije Mirkovića Rijeka</v>
      </c>
      <c r="AN533" s="23" t="str">
        <f t="shared" si="85"/>
        <v>Primorsko-goranska</v>
      </c>
      <c r="AO533" s="23" t="str">
        <f t="shared" si="86"/>
        <v>Rijeka</v>
      </c>
      <c r="AP533" s="23" t="str">
        <f t="shared" si="87"/>
        <v>državna</v>
      </c>
      <c r="AQ533" s="23" t="str">
        <f t="shared" si="88"/>
        <v>strukovna</v>
      </c>
      <c r="AR533" s="1" t="str">
        <f t="shared" si="89"/>
        <v>08-071-505</v>
      </c>
      <c r="AT533" s="51" t="str">
        <f t="shared" si="90"/>
        <v>Ekonomska škola Mije Mirkovića Rijeka</v>
      </c>
      <c r="AU533" s="51" t="str">
        <f t="shared" si="91"/>
        <v>Primorsko-goranska</v>
      </c>
      <c r="AV533" s="51" t="str">
        <f t="shared" si="92"/>
        <v>Rijeka</v>
      </c>
      <c r="AW533" s="51" t="str">
        <f t="shared" si="93"/>
        <v>državna</v>
      </c>
      <c r="AX533" s="51" t="str">
        <f t="shared" si="94"/>
        <v>strukovna</v>
      </c>
      <c r="AY533" s="51" t="str">
        <f t="shared" si="95"/>
        <v>08-071-505</v>
      </c>
    </row>
    <row r="534" spans="1:77" s="3" customFormat="1" ht="13.5" x14ac:dyDescent="0.25">
      <c r="A534" s="153"/>
      <c r="B534" s="153"/>
      <c r="C534" s="151"/>
      <c r="D534" s="151"/>
      <c r="E534" s="156"/>
      <c r="F534" s="149"/>
      <c r="G534" s="14" t="s">
        <v>392</v>
      </c>
      <c r="H534" s="14"/>
      <c r="I534" s="14"/>
      <c r="J534" s="14"/>
      <c r="K534" s="14" t="s">
        <v>237</v>
      </c>
      <c r="L534" s="14">
        <v>26</v>
      </c>
      <c r="M534" s="14">
        <v>12</v>
      </c>
      <c r="N534" s="14">
        <v>1</v>
      </c>
      <c r="O534" s="144"/>
      <c r="P534" s="14"/>
      <c r="Q534" s="14"/>
      <c r="R534" s="14"/>
      <c r="S534" s="145"/>
      <c r="T534" s="145"/>
      <c r="U534" s="145"/>
      <c r="V534" s="145"/>
      <c r="W534" s="145"/>
      <c r="X534" s="145"/>
      <c r="Y534" s="145"/>
      <c r="Z534" s="145"/>
      <c r="AA534" s="145"/>
      <c r="AB534" s="145"/>
      <c r="AC534" s="145"/>
      <c r="AD534" s="153"/>
      <c r="AE534" s="145"/>
      <c r="AF534" s="145"/>
      <c r="AG534" s="144"/>
      <c r="AH534" s="144"/>
      <c r="AI534" s="144"/>
      <c r="AJ534" s="158"/>
      <c r="AK534" s="144"/>
      <c r="AL534" s="140"/>
      <c r="AM534" s="23" t="str">
        <f t="shared" si="84"/>
        <v>Ekonomska škola Mije Mirkovića Rijeka</v>
      </c>
      <c r="AN534" s="23" t="str">
        <f t="shared" si="85"/>
        <v>Primorsko-goranska</v>
      </c>
      <c r="AO534" s="23" t="str">
        <f t="shared" si="86"/>
        <v>Rijeka</v>
      </c>
      <c r="AP534" s="23" t="str">
        <f t="shared" si="87"/>
        <v>državna</v>
      </c>
      <c r="AQ534" s="23" t="str">
        <f t="shared" si="88"/>
        <v>strukovna</v>
      </c>
      <c r="AR534" s="1" t="str">
        <f t="shared" si="89"/>
        <v>08-071-505</v>
      </c>
      <c r="AT534" s="51" t="str">
        <f t="shared" si="90"/>
        <v>Ekonomska škola Mije Mirkovića Rijeka</v>
      </c>
      <c r="AU534" s="51" t="str">
        <f t="shared" si="91"/>
        <v>Primorsko-goranska</v>
      </c>
      <c r="AV534" s="51" t="str">
        <f t="shared" si="92"/>
        <v>Rijeka</v>
      </c>
      <c r="AW534" s="51" t="str">
        <f t="shared" si="93"/>
        <v>državna</v>
      </c>
      <c r="AX534" s="51" t="str">
        <f t="shared" si="94"/>
        <v>strukovna</v>
      </c>
      <c r="AY534" s="51" t="str">
        <f t="shared" si="95"/>
        <v>08-071-505</v>
      </c>
    </row>
    <row r="535" spans="1:77" s="3" customFormat="1" ht="13.5" x14ac:dyDescent="0.25">
      <c r="A535" s="153"/>
      <c r="B535" s="153"/>
      <c r="C535" s="151"/>
      <c r="D535" s="151"/>
      <c r="E535" s="156"/>
      <c r="F535" s="149"/>
      <c r="G535" s="14" t="s">
        <v>392</v>
      </c>
      <c r="H535" s="14"/>
      <c r="I535" s="14"/>
      <c r="J535" s="14"/>
      <c r="K535" s="14" t="s">
        <v>219</v>
      </c>
      <c r="L535" s="14">
        <v>30</v>
      </c>
      <c r="M535" s="14">
        <v>17</v>
      </c>
      <c r="N535" s="14">
        <v>1</v>
      </c>
      <c r="O535" s="144"/>
      <c r="P535" s="14"/>
      <c r="Q535" s="14"/>
      <c r="R535" s="14"/>
      <c r="S535" s="145"/>
      <c r="T535" s="145"/>
      <c r="U535" s="145"/>
      <c r="V535" s="145"/>
      <c r="W535" s="145"/>
      <c r="X535" s="145"/>
      <c r="Y535" s="145"/>
      <c r="Z535" s="145"/>
      <c r="AA535" s="145"/>
      <c r="AB535" s="145"/>
      <c r="AC535" s="145"/>
      <c r="AD535" s="153"/>
      <c r="AE535" s="145"/>
      <c r="AF535" s="145"/>
      <c r="AG535" s="144"/>
      <c r="AH535" s="144"/>
      <c r="AI535" s="144"/>
      <c r="AJ535" s="158"/>
      <c r="AK535" s="144"/>
      <c r="AL535" s="140"/>
      <c r="AM535" s="23" t="str">
        <f t="shared" si="84"/>
        <v>Ekonomska škola Mije Mirkovića Rijeka</v>
      </c>
      <c r="AN535" s="23" t="str">
        <f t="shared" si="85"/>
        <v>Primorsko-goranska</v>
      </c>
      <c r="AO535" s="23" t="str">
        <f t="shared" si="86"/>
        <v>Rijeka</v>
      </c>
      <c r="AP535" s="23" t="str">
        <f t="shared" si="87"/>
        <v>državna</v>
      </c>
      <c r="AQ535" s="23" t="str">
        <f t="shared" si="88"/>
        <v>strukovna</v>
      </c>
      <c r="AR535" s="1" t="str">
        <f t="shared" si="89"/>
        <v>08-071-505</v>
      </c>
      <c r="AT535" s="51" t="str">
        <f t="shared" si="90"/>
        <v>Ekonomska škola Mije Mirkovića Rijeka</v>
      </c>
      <c r="AU535" s="51" t="str">
        <f t="shared" si="91"/>
        <v>Primorsko-goranska</v>
      </c>
      <c r="AV535" s="51" t="str">
        <f t="shared" si="92"/>
        <v>Rijeka</v>
      </c>
      <c r="AW535" s="51" t="str">
        <f t="shared" si="93"/>
        <v>državna</v>
      </c>
      <c r="AX535" s="51" t="str">
        <f t="shared" si="94"/>
        <v>strukovna</v>
      </c>
      <c r="AY535" s="51" t="str">
        <f t="shared" si="95"/>
        <v>08-071-505</v>
      </c>
    </row>
    <row r="536" spans="1:77" s="3" customFormat="1" ht="13.5" x14ac:dyDescent="0.25">
      <c r="A536" s="153"/>
      <c r="B536" s="153"/>
      <c r="C536" s="151"/>
      <c r="D536" s="151"/>
      <c r="E536" s="156"/>
      <c r="F536" s="149"/>
      <c r="G536" s="14" t="s">
        <v>392</v>
      </c>
      <c r="H536" s="14"/>
      <c r="I536" s="14"/>
      <c r="J536" s="14"/>
      <c r="K536" s="14" t="s">
        <v>239</v>
      </c>
      <c r="L536" s="14">
        <v>27</v>
      </c>
      <c r="M536" s="14">
        <v>11</v>
      </c>
      <c r="N536" s="14">
        <v>1</v>
      </c>
      <c r="O536" s="144"/>
      <c r="P536" s="14"/>
      <c r="Q536" s="14"/>
      <c r="R536" s="14"/>
      <c r="S536" s="145"/>
      <c r="T536" s="145"/>
      <c r="U536" s="145"/>
      <c r="V536" s="145"/>
      <c r="W536" s="145"/>
      <c r="X536" s="145"/>
      <c r="Y536" s="145"/>
      <c r="Z536" s="145"/>
      <c r="AA536" s="145"/>
      <c r="AB536" s="145"/>
      <c r="AC536" s="145"/>
      <c r="AD536" s="153"/>
      <c r="AE536" s="145"/>
      <c r="AF536" s="145"/>
      <c r="AG536" s="144"/>
      <c r="AH536" s="144"/>
      <c r="AI536" s="144"/>
      <c r="AJ536" s="158"/>
      <c r="AK536" s="144"/>
      <c r="AL536" s="140"/>
      <c r="AM536" s="23" t="str">
        <f t="shared" si="84"/>
        <v>Ekonomska škola Mije Mirkovića Rijeka</v>
      </c>
      <c r="AN536" s="23" t="str">
        <f t="shared" si="85"/>
        <v>Primorsko-goranska</v>
      </c>
      <c r="AO536" s="23" t="str">
        <f t="shared" si="86"/>
        <v>Rijeka</v>
      </c>
      <c r="AP536" s="23" t="str">
        <f t="shared" si="87"/>
        <v>državna</v>
      </c>
      <c r="AQ536" s="23" t="str">
        <f t="shared" si="88"/>
        <v>strukovna</v>
      </c>
      <c r="AR536" s="1" t="str">
        <f t="shared" si="89"/>
        <v>08-071-505</v>
      </c>
      <c r="AT536" s="51" t="str">
        <f t="shared" si="90"/>
        <v>Ekonomska škola Mije Mirkovića Rijeka</v>
      </c>
      <c r="AU536" s="51" t="str">
        <f t="shared" si="91"/>
        <v>Primorsko-goranska</v>
      </c>
      <c r="AV536" s="51" t="str">
        <f t="shared" si="92"/>
        <v>Rijeka</v>
      </c>
      <c r="AW536" s="51" t="str">
        <f t="shared" si="93"/>
        <v>državna</v>
      </c>
      <c r="AX536" s="51" t="str">
        <f t="shared" si="94"/>
        <v>strukovna</v>
      </c>
      <c r="AY536" s="51" t="str">
        <f t="shared" si="95"/>
        <v>08-071-505</v>
      </c>
    </row>
    <row r="537" spans="1:77" s="3" customFormat="1" ht="13.5" x14ac:dyDescent="0.25">
      <c r="A537" s="153"/>
      <c r="B537" s="153"/>
      <c r="C537" s="151"/>
      <c r="D537" s="151"/>
      <c r="E537" s="156"/>
      <c r="F537" s="149"/>
      <c r="G537" s="14" t="s">
        <v>392</v>
      </c>
      <c r="H537" s="14"/>
      <c r="I537" s="14"/>
      <c r="J537" s="14"/>
      <c r="K537" s="14" t="s">
        <v>238</v>
      </c>
      <c r="L537" s="14">
        <v>23</v>
      </c>
      <c r="M537" s="14">
        <v>22</v>
      </c>
      <c r="N537" s="14">
        <v>1</v>
      </c>
      <c r="O537" s="144"/>
      <c r="P537" s="14"/>
      <c r="Q537" s="14"/>
      <c r="R537" s="14"/>
      <c r="S537" s="145"/>
      <c r="T537" s="145"/>
      <c r="U537" s="145"/>
      <c r="V537" s="145"/>
      <c r="W537" s="145"/>
      <c r="X537" s="145"/>
      <c r="Y537" s="145"/>
      <c r="Z537" s="145"/>
      <c r="AA537" s="145"/>
      <c r="AB537" s="145"/>
      <c r="AC537" s="145"/>
      <c r="AD537" s="153"/>
      <c r="AE537" s="145"/>
      <c r="AF537" s="145"/>
      <c r="AG537" s="144"/>
      <c r="AH537" s="144"/>
      <c r="AI537" s="144"/>
      <c r="AJ537" s="158"/>
      <c r="AK537" s="144"/>
      <c r="AL537" s="140"/>
      <c r="AM537" s="23"/>
      <c r="AN537" s="23"/>
      <c r="AO537" s="23"/>
      <c r="AP537" s="23"/>
      <c r="AQ537" s="23"/>
      <c r="AR537" s="1"/>
      <c r="AT537" s="51"/>
      <c r="AU537" s="51"/>
      <c r="AV537" s="51"/>
      <c r="AW537" s="51"/>
      <c r="AX537" s="51"/>
      <c r="AY537" s="51"/>
    </row>
    <row r="538" spans="1:77" s="3" customFormat="1" ht="13.5" x14ac:dyDescent="0.25">
      <c r="A538" s="153"/>
      <c r="B538" s="153"/>
      <c r="C538" s="151"/>
      <c r="D538" s="151"/>
      <c r="E538" s="156"/>
      <c r="F538" s="149"/>
      <c r="G538" s="14" t="s">
        <v>392</v>
      </c>
      <c r="H538" s="14"/>
      <c r="I538" s="14"/>
      <c r="J538" s="14"/>
      <c r="K538" s="14" t="s">
        <v>236</v>
      </c>
      <c r="L538" s="14">
        <v>26</v>
      </c>
      <c r="M538" s="14">
        <v>26</v>
      </c>
      <c r="N538" s="14">
        <v>1</v>
      </c>
      <c r="O538" s="144"/>
      <c r="P538" s="14"/>
      <c r="Q538" s="14"/>
      <c r="R538" s="14"/>
      <c r="S538" s="145"/>
      <c r="T538" s="145"/>
      <c r="U538" s="145"/>
      <c r="V538" s="145"/>
      <c r="W538" s="145"/>
      <c r="X538" s="145"/>
      <c r="Y538" s="145"/>
      <c r="Z538" s="145"/>
      <c r="AA538" s="145"/>
      <c r="AB538" s="145"/>
      <c r="AC538" s="145"/>
      <c r="AD538" s="153"/>
      <c r="AE538" s="145"/>
      <c r="AF538" s="145"/>
      <c r="AG538" s="144"/>
      <c r="AH538" s="144"/>
      <c r="AI538" s="144"/>
      <c r="AJ538" s="158"/>
      <c r="AK538" s="144"/>
      <c r="AL538" s="140"/>
      <c r="AM538" s="23"/>
      <c r="AN538" s="23"/>
      <c r="AO538" s="23"/>
      <c r="AP538" s="23"/>
      <c r="AQ538" s="23"/>
      <c r="AR538" s="1"/>
      <c r="AT538" s="51"/>
      <c r="AU538" s="51"/>
      <c r="AV538" s="51"/>
      <c r="AW538" s="51"/>
      <c r="AX538" s="51"/>
      <c r="AY538" s="51"/>
    </row>
    <row r="539" spans="1:77" s="3" customFormat="1" ht="13.5" x14ac:dyDescent="0.25">
      <c r="A539" s="153"/>
      <c r="B539" s="153"/>
      <c r="C539" s="151"/>
      <c r="D539" s="151"/>
      <c r="E539" s="156"/>
      <c r="F539" s="149"/>
      <c r="G539" s="14" t="s">
        <v>392</v>
      </c>
      <c r="H539" s="14"/>
      <c r="I539" s="14"/>
      <c r="J539" s="14"/>
      <c r="K539" s="14" t="s">
        <v>233</v>
      </c>
      <c r="L539" s="14">
        <v>26</v>
      </c>
      <c r="M539" s="14">
        <v>20</v>
      </c>
      <c r="N539" s="14">
        <v>1</v>
      </c>
      <c r="O539" s="144"/>
      <c r="P539" s="14"/>
      <c r="Q539" s="14"/>
      <c r="R539" s="14"/>
      <c r="S539" s="145"/>
      <c r="T539" s="145"/>
      <c r="U539" s="145"/>
      <c r="V539" s="145"/>
      <c r="W539" s="145"/>
      <c r="X539" s="145"/>
      <c r="Y539" s="145"/>
      <c r="Z539" s="145"/>
      <c r="AA539" s="145"/>
      <c r="AB539" s="145"/>
      <c r="AC539" s="145"/>
      <c r="AD539" s="153"/>
      <c r="AE539" s="145"/>
      <c r="AF539" s="145"/>
      <c r="AG539" s="144"/>
      <c r="AH539" s="144"/>
      <c r="AI539" s="144"/>
      <c r="AJ539" s="158"/>
      <c r="AK539" s="144"/>
      <c r="AL539" s="140"/>
      <c r="AM539" s="23"/>
      <c r="AN539" s="23"/>
      <c r="AO539" s="23"/>
      <c r="AP539" s="23"/>
      <c r="AQ539" s="23"/>
      <c r="AR539" s="1"/>
      <c r="AT539" s="51"/>
      <c r="AU539" s="51"/>
      <c r="AV539" s="51"/>
      <c r="AW539" s="51"/>
      <c r="AX539" s="51"/>
      <c r="AY539" s="51"/>
    </row>
    <row r="540" spans="1:77" s="3" customFormat="1" ht="13.5" x14ac:dyDescent="0.25">
      <c r="A540" s="160"/>
      <c r="B540" s="160"/>
      <c r="C540" s="151"/>
      <c r="D540" s="151"/>
      <c r="E540" s="156"/>
      <c r="F540" s="161"/>
      <c r="G540" s="14" t="s">
        <v>392</v>
      </c>
      <c r="H540" s="14"/>
      <c r="I540" s="14"/>
      <c r="J540" s="14"/>
      <c r="K540" s="14" t="s">
        <v>255</v>
      </c>
      <c r="L540" s="14">
        <v>3</v>
      </c>
      <c r="M540" s="14">
        <v>1</v>
      </c>
      <c r="N540" s="14"/>
      <c r="O540" s="144"/>
      <c r="P540" s="14"/>
      <c r="Q540" s="14"/>
      <c r="R540" s="14"/>
      <c r="S540" s="145"/>
      <c r="T540" s="145"/>
      <c r="U540" s="145"/>
      <c r="V540" s="145"/>
      <c r="W540" s="145"/>
      <c r="X540" s="145"/>
      <c r="Y540" s="145"/>
      <c r="Z540" s="145"/>
      <c r="AA540" s="145"/>
      <c r="AB540" s="145"/>
      <c r="AC540" s="145"/>
      <c r="AD540" s="160"/>
      <c r="AE540" s="145"/>
      <c r="AF540" s="145"/>
      <c r="AG540" s="144"/>
      <c r="AH540" s="144"/>
      <c r="AI540" s="144"/>
      <c r="AJ540" s="162"/>
      <c r="AK540" s="144"/>
      <c r="AL540" s="140"/>
      <c r="AM540" s="23" t="str">
        <f t="shared" si="84"/>
        <v>Ekonomska škola Mije Mirkovića Rijeka</v>
      </c>
      <c r="AN540" s="23" t="str">
        <f t="shared" si="85"/>
        <v>Primorsko-goranska</v>
      </c>
      <c r="AO540" s="23" t="str">
        <f t="shared" si="86"/>
        <v>Rijeka</v>
      </c>
      <c r="AP540" s="23" t="str">
        <f t="shared" si="87"/>
        <v>državna</v>
      </c>
      <c r="AQ540" s="23" t="str">
        <f t="shared" si="88"/>
        <v>strukovna</v>
      </c>
      <c r="AR540" s="1" t="str">
        <f t="shared" si="89"/>
        <v>08-071-505</v>
      </c>
      <c r="AT540" s="51" t="str">
        <f t="shared" si="90"/>
        <v>Ekonomska škola Mije Mirkovića Rijeka</v>
      </c>
      <c r="AU540" s="51" t="str">
        <f t="shared" si="91"/>
        <v>Primorsko-goranska</v>
      </c>
      <c r="AV540" s="51" t="str">
        <f t="shared" si="92"/>
        <v>Rijeka</v>
      </c>
      <c r="AW540" s="51" t="str">
        <f t="shared" si="93"/>
        <v>državna</v>
      </c>
      <c r="AX540" s="51" t="str">
        <f t="shared" si="94"/>
        <v>strukovna</v>
      </c>
      <c r="AY540" s="51" t="str">
        <f t="shared" si="95"/>
        <v>08-071-505</v>
      </c>
    </row>
    <row r="541" spans="1:77" s="3" customFormat="1" ht="54" x14ac:dyDescent="0.25">
      <c r="A541" s="152" t="s">
        <v>311</v>
      </c>
      <c r="B541" s="152" t="s">
        <v>316</v>
      </c>
      <c r="C541" s="151" t="s">
        <v>16</v>
      </c>
      <c r="D541" s="151">
        <v>1</v>
      </c>
      <c r="E541" s="156">
        <v>22</v>
      </c>
      <c r="F541" s="148" t="s">
        <v>143</v>
      </c>
      <c r="G541" s="14" t="s">
        <v>350</v>
      </c>
      <c r="H541" s="14"/>
      <c r="I541" s="14"/>
      <c r="J541" s="14"/>
      <c r="K541" s="14" t="s">
        <v>234</v>
      </c>
      <c r="L541" s="14">
        <v>28</v>
      </c>
      <c r="M541" s="14">
        <v>14</v>
      </c>
      <c r="N541" s="14">
        <v>3</v>
      </c>
      <c r="O541" s="144">
        <f>SUM(N541:N548)</f>
        <v>21</v>
      </c>
      <c r="P541" s="14"/>
      <c r="Q541" s="14"/>
      <c r="R541" s="14"/>
      <c r="S541" s="145"/>
      <c r="T541" s="145"/>
      <c r="U541" s="145"/>
      <c r="V541" s="145"/>
      <c r="W541" s="145"/>
      <c r="X541" s="145"/>
      <c r="Y541" s="145"/>
      <c r="Z541" s="145"/>
      <c r="AA541" s="145"/>
      <c r="AB541" s="145"/>
      <c r="AC541" s="145"/>
      <c r="AD541" s="152"/>
      <c r="AE541" s="145"/>
      <c r="AF541" s="145"/>
      <c r="AG541" s="144">
        <f>SUM(P541:AF548)</f>
        <v>2</v>
      </c>
      <c r="AH541" s="144">
        <f>SUM(AG541,O541)</f>
        <v>23</v>
      </c>
      <c r="AI541" s="144">
        <f>SUM(AH541-E541)</f>
        <v>1</v>
      </c>
      <c r="AJ541" s="157">
        <v>18</v>
      </c>
      <c r="AK541" s="144">
        <f>SUM(AH541,AJ541)-AI541</f>
        <v>40</v>
      </c>
      <c r="AL541" s="140"/>
      <c r="AM541" s="23" t="str">
        <f t="shared" si="84"/>
        <v>Ekonomska škola Mije Mirkovića Rijeka</v>
      </c>
      <c r="AN541" s="23" t="str">
        <f t="shared" si="85"/>
        <v>Primorsko-goranska</v>
      </c>
      <c r="AO541" s="23" t="str">
        <f t="shared" si="86"/>
        <v>Rijeka</v>
      </c>
      <c r="AP541" s="23" t="str">
        <f t="shared" si="87"/>
        <v>državna</v>
      </c>
      <c r="AQ541" s="23" t="str">
        <f t="shared" si="88"/>
        <v>strukovna</v>
      </c>
      <c r="AR541" s="1" t="str">
        <f t="shared" si="89"/>
        <v>08-071-505</v>
      </c>
      <c r="AT541" s="51" t="str">
        <f t="shared" si="90"/>
        <v>Ekonomska škola Mije Mirkovića Rijeka</v>
      </c>
      <c r="AU541" s="51" t="str">
        <f t="shared" si="91"/>
        <v>Primorsko-goranska</v>
      </c>
      <c r="AV541" s="51" t="str">
        <f t="shared" si="92"/>
        <v>Rijeka</v>
      </c>
      <c r="AW541" s="51" t="str">
        <f t="shared" si="93"/>
        <v>državna</v>
      </c>
      <c r="AX541" s="51" t="str">
        <f t="shared" si="94"/>
        <v>strukovna</v>
      </c>
      <c r="AY541" s="51" t="str">
        <f t="shared" si="95"/>
        <v>08-071-505</v>
      </c>
      <c r="BY541" s="7"/>
    </row>
    <row r="542" spans="1:77" s="3" customFormat="1" ht="13.5" x14ac:dyDescent="0.25">
      <c r="A542" s="153"/>
      <c r="B542" s="153"/>
      <c r="C542" s="151"/>
      <c r="D542" s="151"/>
      <c r="E542" s="156"/>
      <c r="F542" s="149"/>
      <c r="G542" s="14" t="s">
        <v>349</v>
      </c>
      <c r="H542" s="14"/>
      <c r="I542" s="14"/>
      <c r="J542" s="14"/>
      <c r="K542" s="14" t="s">
        <v>234</v>
      </c>
      <c r="L542" s="14">
        <v>28</v>
      </c>
      <c r="M542" s="14"/>
      <c r="N542" s="14">
        <v>2</v>
      </c>
      <c r="O542" s="144"/>
      <c r="P542" s="14"/>
      <c r="Q542" s="14"/>
      <c r="R542" s="14"/>
      <c r="S542" s="145"/>
      <c r="T542" s="145"/>
      <c r="U542" s="145"/>
      <c r="V542" s="145"/>
      <c r="W542" s="145"/>
      <c r="X542" s="145"/>
      <c r="Y542" s="145"/>
      <c r="Z542" s="145"/>
      <c r="AA542" s="145"/>
      <c r="AB542" s="145"/>
      <c r="AC542" s="145"/>
      <c r="AD542" s="153"/>
      <c r="AE542" s="145"/>
      <c r="AF542" s="145"/>
      <c r="AG542" s="144"/>
      <c r="AH542" s="144"/>
      <c r="AI542" s="144"/>
      <c r="AJ542" s="158"/>
      <c r="AK542" s="144"/>
      <c r="AL542" s="140"/>
      <c r="AM542" s="23" t="str">
        <f t="shared" si="84"/>
        <v>Ekonomska škola Mije Mirkovića Rijeka</v>
      </c>
      <c r="AN542" s="23" t="str">
        <f t="shared" si="85"/>
        <v>Primorsko-goranska</v>
      </c>
      <c r="AO542" s="23" t="str">
        <f t="shared" si="86"/>
        <v>Rijeka</v>
      </c>
      <c r="AP542" s="23" t="str">
        <f t="shared" si="87"/>
        <v>državna</v>
      </c>
      <c r="AQ542" s="23" t="str">
        <f t="shared" si="88"/>
        <v>strukovna</v>
      </c>
      <c r="AR542" s="1" t="str">
        <f t="shared" si="89"/>
        <v>08-071-505</v>
      </c>
      <c r="AT542" s="51" t="str">
        <f t="shared" si="90"/>
        <v>Ekonomska škola Mije Mirkovića Rijeka</v>
      </c>
      <c r="AU542" s="51" t="str">
        <f t="shared" si="91"/>
        <v>Primorsko-goranska</v>
      </c>
      <c r="AV542" s="51" t="str">
        <f t="shared" si="92"/>
        <v>Rijeka</v>
      </c>
      <c r="AW542" s="51" t="str">
        <f t="shared" si="93"/>
        <v>državna</v>
      </c>
      <c r="AX542" s="51" t="str">
        <f t="shared" si="94"/>
        <v>strukovna</v>
      </c>
      <c r="AY542" s="51" t="str">
        <f t="shared" si="95"/>
        <v>08-071-505</v>
      </c>
    </row>
    <row r="543" spans="1:77" s="3" customFormat="1" ht="27" x14ac:dyDescent="0.25">
      <c r="A543" s="153"/>
      <c r="B543" s="153"/>
      <c r="C543" s="151"/>
      <c r="D543" s="151"/>
      <c r="E543" s="156"/>
      <c r="F543" s="149"/>
      <c r="G543" s="14" t="s">
        <v>346</v>
      </c>
      <c r="H543" s="14"/>
      <c r="I543" s="14"/>
      <c r="J543" s="14"/>
      <c r="K543" s="14" t="s">
        <v>234</v>
      </c>
      <c r="L543" s="14">
        <v>28</v>
      </c>
      <c r="M543" s="14"/>
      <c r="N543" s="14">
        <v>2</v>
      </c>
      <c r="O543" s="144"/>
      <c r="P543" s="14"/>
      <c r="Q543" s="14"/>
      <c r="R543" s="14"/>
      <c r="S543" s="145"/>
      <c r="T543" s="145"/>
      <c r="U543" s="145"/>
      <c r="V543" s="145"/>
      <c r="W543" s="145"/>
      <c r="X543" s="145"/>
      <c r="Y543" s="145"/>
      <c r="Z543" s="145"/>
      <c r="AA543" s="145"/>
      <c r="AB543" s="145"/>
      <c r="AC543" s="145"/>
      <c r="AD543" s="153"/>
      <c r="AE543" s="145"/>
      <c r="AF543" s="145"/>
      <c r="AG543" s="144"/>
      <c r="AH543" s="144"/>
      <c r="AI543" s="144"/>
      <c r="AJ543" s="158"/>
      <c r="AK543" s="144"/>
      <c r="AL543" s="140"/>
      <c r="AM543" s="23" t="str">
        <f t="shared" si="84"/>
        <v>Ekonomska škola Mije Mirkovića Rijeka</v>
      </c>
      <c r="AN543" s="23" t="str">
        <f t="shared" si="85"/>
        <v>Primorsko-goranska</v>
      </c>
      <c r="AO543" s="23" t="str">
        <f t="shared" si="86"/>
        <v>Rijeka</v>
      </c>
      <c r="AP543" s="23" t="str">
        <f t="shared" si="87"/>
        <v>državna</v>
      </c>
      <c r="AQ543" s="23" t="str">
        <f t="shared" si="88"/>
        <v>strukovna</v>
      </c>
      <c r="AR543" s="1" t="str">
        <f t="shared" si="89"/>
        <v>08-071-505</v>
      </c>
      <c r="AT543" s="51" t="str">
        <f t="shared" si="90"/>
        <v>Ekonomska škola Mije Mirkovića Rijeka</v>
      </c>
      <c r="AU543" s="51" t="str">
        <f t="shared" si="91"/>
        <v>Primorsko-goranska</v>
      </c>
      <c r="AV543" s="51" t="str">
        <f t="shared" si="92"/>
        <v>Rijeka</v>
      </c>
      <c r="AW543" s="51" t="str">
        <f t="shared" si="93"/>
        <v>državna</v>
      </c>
      <c r="AX543" s="51" t="str">
        <f t="shared" si="94"/>
        <v>strukovna</v>
      </c>
      <c r="AY543" s="51" t="str">
        <f t="shared" si="95"/>
        <v>08-071-505</v>
      </c>
    </row>
    <row r="544" spans="1:77" s="3" customFormat="1" ht="27" x14ac:dyDescent="0.25">
      <c r="A544" s="153"/>
      <c r="B544" s="153"/>
      <c r="C544" s="151"/>
      <c r="D544" s="151"/>
      <c r="E544" s="156"/>
      <c r="F544" s="149"/>
      <c r="G544" s="14" t="s">
        <v>355</v>
      </c>
      <c r="H544" s="14"/>
      <c r="I544" s="14"/>
      <c r="J544" s="14"/>
      <c r="K544" s="14" t="s">
        <v>232</v>
      </c>
      <c r="L544" s="14">
        <v>25</v>
      </c>
      <c r="M544" s="14"/>
      <c r="N544" s="14">
        <v>4</v>
      </c>
      <c r="O544" s="144"/>
      <c r="P544" s="14"/>
      <c r="Q544" s="14"/>
      <c r="R544" s="14"/>
      <c r="S544" s="145"/>
      <c r="T544" s="145"/>
      <c r="U544" s="145"/>
      <c r="V544" s="145"/>
      <c r="W544" s="145"/>
      <c r="X544" s="145"/>
      <c r="Y544" s="145"/>
      <c r="Z544" s="145"/>
      <c r="AA544" s="145"/>
      <c r="AB544" s="145"/>
      <c r="AC544" s="145"/>
      <c r="AD544" s="153"/>
      <c r="AE544" s="145"/>
      <c r="AF544" s="145"/>
      <c r="AG544" s="144"/>
      <c r="AH544" s="144"/>
      <c r="AI544" s="144"/>
      <c r="AJ544" s="158"/>
      <c r="AK544" s="144"/>
      <c r="AL544" s="140"/>
      <c r="AM544" s="23"/>
      <c r="AN544" s="23"/>
      <c r="AO544" s="23"/>
      <c r="AP544" s="23"/>
      <c r="AQ544" s="23"/>
      <c r="AR544" s="1"/>
      <c r="AT544" s="51"/>
      <c r="AU544" s="51"/>
      <c r="AV544" s="51"/>
      <c r="AW544" s="51"/>
      <c r="AX544" s="51"/>
      <c r="AY544" s="51"/>
    </row>
    <row r="545" spans="1:77" s="3" customFormat="1" ht="27" x14ac:dyDescent="0.25">
      <c r="A545" s="153"/>
      <c r="B545" s="153"/>
      <c r="C545" s="151"/>
      <c r="D545" s="151"/>
      <c r="E545" s="156"/>
      <c r="F545" s="149"/>
      <c r="G545" s="14" t="s">
        <v>355</v>
      </c>
      <c r="H545" s="14"/>
      <c r="I545" s="14"/>
      <c r="J545" s="14"/>
      <c r="K545" s="14" t="s">
        <v>233</v>
      </c>
      <c r="L545" s="14">
        <v>26</v>
      </c>
      <c r="M545" s="14"/>
      <c r="N545" s="14">
        <v>4</v>
      </c>
      <c r="O545" s="144"/>
      <c r="P545" s="14"/>
      <c r="Q545" s="14"/>
      <c r="R545" s="14"/>
      <c r="S545" s="145"/>
      <c r="T545" s="145"/>
      <c r="U545" s="145"/>
      <c r="V545" s="145"/>
      <c r="W545" s="145"/>
      <c r="X545" s="145"/>
      <c r="Y545" s="145"/>
      <c r="Z545" s="145"/>
      <c r="AA545" s="145"/>
      <c r="AB545" s="145"/>
      <c r="AC545" s="145"/>
      <c r="AD545" s="153"/>
      <c r="AE545" s="145"/>
      <c r="AF545" s="145"/>
      <c r="AG545" s="144"/>
      <c r="AH545" s="144"/>
      <c r="AI545" s="144"/>
      <c r="AJ545" s="158"/>
      <c r="AK545" s="144"/>
      <c r="AL545" s="140"/>
      <c r="AM545" s="23"/>
      <c r="AN545" s="23"/>
      <c r="AO545" s="23"/>
      <c r="AP545" s="23"/>
      <c r="AQ545" s="23"/>
      <c r="AR545" s="1"/>
      <c r="AT545" s="51"/>
      <c r="AU545" s="51"/>
      <c r="AV545" s="51"/>
      <c r="AW545" s="51"/>
      <c r="AX545" s="51"/>
      <c r="AY545" s="51"/>
    </row>
    <row r="546" spans="1:77" s="3" customFormat="1" ht="27" x14ac:dyDescent="0.25">
      <c r="A546" s="153"/>
      <c r="B546" s="153"/>
      <c r="C546" s="151"/>
      <c r="D546" s="151"/>
      <c r="E546" s="156"/>
      <c r="F546" s="149"/>
      <c r="G546" s="14" t="s">
        <v>355</v>
      </c>
      <c r="H546" s="14"/>
      <c r="I546" s="14"/>
      <c r="J546" s="14"/>
      <c r="K546" s="14" t="s">
        <v>237</v>
      </c>
      <c r="L546" s="14">
        <v>25</v>
      </c>
      <c r="M546" s="14"/>
      <c r="N546" s="14">
        <v>4</v>
      </c>
      <c r="O546" s="144"/>
      <c r="P546" s="14"/>
      <c r="Q546" s="14"/>
      <c r="R546" s="14"/>
      <c r="S546" s="145"/>
      <c r="T546" s="145"/>
      <c r="U546" s="145"/>
      <c r="V546" s="145"/>
      <c r="W546" s="145"/>
      <c r="X546" s="145"/>
      <c r="Y546" s="145"/>
      <c r="Z546" s="145"/>
      <c r="AA546" s="145"/>
      <c r="AB546" s="145"/>
      <c r="AC546" s="145"/>
      <c r="AD546" s="153"/>
      <c r="AE546" s="145"/>
      <c r="AF546" s="145"/>
      <c r="AG546" s="144"/>
      <c r="AH546" s="144"/>
      <c r="AI546" s="144"/>
      <c r="AJ546" s="158"/>
      <c r="AK546" s="144"/>
      <c r="AL546" s="140"/>
      <c r="AM546" s="23"/>
      <c r="AN546" s="23"/>
      <c r="AO546" s="23"/>
      <c r="AP546" s="23"/>
      <c r="AQ546" s="23"/>
      <c r="AR546" s="1"/>
      <c r="AT546" s="51"/>
      <c r="AU546" s="51"/>
      <c r="AV546" s="51"/>
      <c r="AW546" s="51"/>
      <c r="AX546" s="51"/>
      <c r="AY546" s="51"/>
    </row>
    <row r="547" spans="1:77" s="3" customFormat="1" ht="27" x14ac:dyDescent="0.25">
      <c r="A547" s="153"/>
      <c r="B547" s="153"/>
      <c r="C547" s="151"/>
      <c r="D547" s="151"/>
      <c r="E547" s="156"/>
      <c r="F547" s="149"/>
      <c r="G547" s="14" t="s">
        <v>355</v>
      </c>
      <c r="H547" s="14"/>
      <c r="I547" s="14"/>
      <c r="J547" s="14"/>
      <c r="K547" s="14" t="s">
        <v>254</v>
      </c>
      <c r="L547" s="14">
        <v>3</v>
      </c>
      <c r="M547" s="14"/>
      <c r="N547" s="14">
        <v>2</v>
      </c>
      <c r="O547" s="144"/>
      <c r="P547" s="14"/>
      <c r="Q547" s="14"/>
      <c r="R547" s="14"/>
      <c r="S547" s="145"/>
      <c r="T547" s="145"/>
      <c r="U547" s="145"/>
      <c r="V547" s="145"/>
      <c r="W547" s="145"/>
      <c r="X547" s="145"/>
      <c r="Y547" s="145"/>
      <c r="Z547" s="145"/>
      <c r="AA547" s="145"/>
      <c r="AB547" s="145"/>
      <c r="AC547" s="145"/>
      <c r="AD547" s="153"/>
      <c r="AE547" s="145"/>
      <c r="AF547" s="145"/>
      <c r="AG547" s="144"/>
      <c r="AH547" s="144"/>
      <c r="AI547" s="144"/>
      <c r="AJ547" s="158"/>
      <c r="AK547" s="144"/>
      <c r="AL547" s="140"/>
      <c r="AM547" s="23" t="str">
        <f t="shared" si="84"/>
        <v>Ekonomska škola Mije Mirkovića Rijeka</v>
      </c>
      <c r="AN547" s="23" t="str">
        <f t="shared" si="85"/>
        <v>Primorsko-goranska</v>
      </c>
      <c r="AO547" s="23" t="str">
        <f t="shared" si="86"/>
        <v>Rijeka</v>
      </c>
      <c r="AP547" s="23" t="str">
        <f t="shared" si="87"/>
        <v>državna</v>
      </c>
      <c r="AQ547" s="23" t="str">
        <f t="shared" si="88"/>
        <v>strukovna</v>
      </c>
      <c r="AR547" s="1" t="str">
        <f t="shared" si="89"/>
        <v>08-071-505</v>
      </c>
      <c r="AT547" s="51" t="str">
        <f t="shared" si="90"/>
        <v>Ekonomska škola Mije Mirkovića Rijeka</v>
      </c>
      <c r="AU547" s="51" t="str">
        <f t="shared" si="91"/>
        <v>Primorsko-goranska</v>
      </c>
      <c r="AV547" s="51" t="str">
        <f t="shared" si="92"/>
        <v>Rijeka</v>
      </c>
      <c r="AW547" s="51" t="str">
        <f t="shared" si="93"/>
        <v>državna</v>
      </c>
      <c r="AX547" s="51" t="str">
        <f t="shared" si="94"/>
        <v>strukovna</v>
      </c>
      <c r="AY547" s="51" t="str">
        <f t="shared" si="95"/>
        <v>08-071-505</v>
      </c>
    </row>
    <row r="548" spans="1:77" s="3" customFormat="1" ht="13.5" x14ac:dyDescent="0.25">
      <c r="A548" s="153"/>
      <c r="B548" s="153"/>
      <c r="C548" s="151"/>
      <c r="D548" s="151"/>
      <c r="E548" s="156"/>
      <c r="F548" s="149"/>
      <c r="G548" s="14" t="s">
        <v>402</v>
      </c>
      <c r="H548" s="14"/>
      <c r="I548" s="14"/>
      <c r="J548" s="14"/>
      <c r="K548" s="14" t="s">
        <v>233</v>
      </c>
      <c r="L548" s="14"/>
      <c r="M548" s="14"/>
      <c r="N548" s="14"/>
      <c r="O548" s="144"/>
      <c r="P548" s="14"/>
      <c r="Q548" s="14"/>
      <c r="R548" s="14">
        <v>2</v>
      </c>
      <c r="S548" s="145"/>
      <c r="T548" s="145"/>
      <c r="U548" s="145"/>
      <c r="V548" s="145"/>
      <c r="W548" s="145"/>
      <c r="X548" s="145"/>
      <c r="Y548" s="145"/>
      <c r="Z548" s="145"/>
      <c r="AA548" s="145"/>
      <c r="AB548" s="145"/>
      <c r="AC548" s="145"/>
      <c r="AD548" s="153"/>
      <c r="AE548" s="145"/>
      <c r="AF548" s="145"/>
      <c r="AG548" s="144"/>
      <c r="AH548" s="144"/>
      <c r="AI548" s="144"/>
      <c r="AJ548" s="158"/>
      <c r="AK548" s="144"/>
      <c r="AL548" s="140"/>
      <c r="AM548" s="23" t="str">
        <f t="shared" si="84"/>
        <v>Ekonomska škola Mije Mirkovića Rijeka</v>
      </c>
      <c r="AN548" s="23" t="str">
        <f t="shared" si="85"/>
        <v>Primorsko-goranska</v>
      </c>
      <c r="AO548" s="23" t="str">
        <f t="shared" si="86"/>
        <v>Rijeka</v>
      </c>
      <c r="AP548" s="23" t="str">
        <f t="shared" si="87"/>
        <v>državna</v>
      </c>
      <c r="AQ548" s="23" t="str">
        <f t="shared" si="88"/>
        <v>strukovna</v>
      </c>
      <c r="AR548" s="1" t="str">
        <f t="shared" si="89"/>
        <v>08-071-505</v>
      </c>
      <c r="AT548" s="51" t="str">
        <f t="shared" si="90"/>
        <v>Ekonomska škola Mije Mirkovića Rijeka</v>
      </c>
      <c r="AU548" s="51" t="str">
        <f t="shared" si="91"/>
        <v>Primorsko-goranska</v>
      </c>
      <c r="AV548" s="51" t="str">
        <f t="shared" si="92"/>
        <v>Rijeka</v>
      </c>
      <c r="AW548" s="51" t="str">
        <f t="shared" si="93"/>
        <v>državna</v>
      </c>
      <c r="AX548" s="51" t="str">
        <f t="shared" si="94"/>
        <v>strukovna</v>
      </c>
      <c r="AY548" s="51" t="str">
        <f t="shared" si="95"/>
        <v>08-071-505</v>
      </c>
    </row>
    <row r="549" spans="1:77" s="3" customFormat="1" ht="40.5" x14ac:dyDescent="0.25">
      <c r="A549" s="152" t="s">
        <v>312</v>
      </c>
      <c r="B549" s="152" t="s">
        <v>339</v>
      </c>
      <c r="C549" s="151" t="s">
        <v>16</v>
      </c>
      <c r="D549" s="151">
        <v>1</v>
      </c>
      <c r="E549" s="156">
        <v>22</v>
      </c>
      <c r="F549" s="148" t="s">
        <v>51</v>
      </c>
      <c r="G549" s="14" t="s">
        <v>419</v>
      </c>
      <c r="H549" s="14"/>
      <c r="I549" s="14"/>
      <c r="J549" s="14"/>
      <c r="K549" s="14" t="s">
        <v>482</v>
      </c>
      <c r="L549" s="14">
        <v>2</v>
      </c>
      <c r="M549" s="14"/>
      <c r="N549" s="14">
        <v>2</v>
      </c>
      <c r="O549" s="144">
        <f>SUM(N549:N558)</f>
        <v>20</v>
      </c>
      <c r="P549" s="14"/>
      <c r="Q549" s="14"/>
      <c r="R549" s="14"/>
      <c r="S549" s="145"/>
      <c r="T549" s="145"/>
      <c r="U549" s="145"/>
      <c r="V549" s="145"/>
      <c r="W549" s="145"/>
      <c r="X549" s="145"/>
      <c r="Y549" s="145"/>
      <c r="Z549" s="145"/>
      <c r="AA549" s="145"/>
      <c r="AB549" s="145"/>
      <c r="AC549" s="145"/>
      <c r="AD549" s="152"/>
      <c r="AE549" s="145"/>
      <c r="AF549" s="145"/>
      <c r="AG549" s="144">
        <f>SUM(P549:AF558)</f>
        <v>2</v>
      </c>
      <c r="AH549" s="144">
        <f>SUM(AG549,O549)</f>
        <v>22</v>
      </c>
      <c r="AI549" s="144">
        <f>SUM(AH549-E549)</f>
        <v>0</v>
      </c>
      <c r="AJ549" s="157"/>
      <c r="AK549" s="144">
        <f>SUM(AH549,AJ549)-AI549</f>
        <v>22</v>
      </c>
      <c r="AL549" s="140"/>
      <c r="AM549" s="23" t="str">
        <f t="shared" si="84"/>
        <v>Ekonomska škola Mije Mirkovića Rijeka</v>
      </c>
      <c r="AN549" s="23" t="str">
        <f t="shared" si="85"/>
        <v>Primorsko-goranska</v>
      </c>
      <c r="AO549" s="23" t="str">
        <f t="shared" si="86"/>
        <v>Rijeka</v>
      </c>
      <c r="AP549" s="23" t="str">
        <f t="shared" si="87"/>
        <v>državna</v>
      </c>
      <c r="AQ549" s="23" t="str">
        <f t="shared" si="88"/>
        <v>strukovna</v>
      </c>
      <c r="AR549" s="1" t="str">
        <f t="shared" si="89"/>
        <v>08-071-505</v>
      </c>
      <c r="AT549" s="51" t="str">
        <f t="shared" si="90"/>
        <v>Ekonomska škola Mije Mirkovića Rijeka</v>
      </c>
      <c r="AU549" s="51" t="str">
        <f t="shared" si="91"/>
        <v>Primorsko-goranska</v>
      </c>
      <c r="AV549" s="51" t="str">
        <f t="shared" si="92"/>
        <v>Rijeka</v>
      </c>
      <c r="AW549" s="51" t="str">
        <f t="shared" si="93"/>
        <v>državna</v>
      </c>
      <c r="AX549" s="51" t="str">
        <f t="shared" si="94"/>
        <v>strukovna</v>
      </c>
      <c r="AY549" s="51" t="str">
        <f t="shared" si="95"/>
        <v>08-071-505</v>
      </c>
      <c r="BY549" s="7"/>
    </row>
    <row r="550" spans="1:77" s="3" customFormat="1" ht="27" x14ac:dyDescent="0.25">
      <c r="A550" s="153"/>
      <c r="B550" s="153"/>
      <c r="C550" s="151"/>
      <c r="D550" s="151"/>
      <c r="E550" s="156"/>
      <c r="F550" s="149"/>
      <c r="G550" s="14" t="s">
        <v>419</v>
      </c>
      <c r="H550" s="14"/>
      <c r="I550" s="14"/>
      <c r="J550" s="14"/>
      <c r="K550" s="14" t="s">
        <v>460</v>
      </c>
      <c r="L550" s="14">
        <v>3</v>
      </c>
      <c r="M550" s="14"/>
      <c r="N550" s="14">
        <v>2</v>
      </c>
      <c r="O550" s="144"/>
      <c r="P550" s="14"/>
      <c r="Q550" s="14"/>
      <c r="R550" s="14"/>
      <c r="S550" s="145"/>
      <c r="T550" s="145"/>
      <c r="U550" s="145"/>
      <c r="V550" s="145"/>
      <c r="W550" s="145"/>
      <c r="X550" s="145"/>
      <c r="Y550" s="145"/>
      <c r="Z550" s="145"/>
      <c r="AA550" s="145"/>
      <c r="AB550" s="145"/>
      <c r="AC550" s="145"/>
      <c r="AD550" s="153"/>
      <c r="AE550" s="145"/>
      <c r="AF550" s="145"/>
      <c r="AG550" s="144"/>
      <c r="AH550" s="144"/>
      <c r="AI550" s="144"/>
      <c r="AJ550" s="158"/>
      <c r="AK550" s="144"/>
      <c r="AL550" s="140"/>
      <c r="AM550" s="23"/>
      <c r="AN550" s="23"/>
      <c r="AO550" s="23"/>
      <c r="AP550" s="23"/>
      <c r="AQ550" s="23"/>
      <c r="AR550" s="1"/>
      <c r="AT550" s="51"/>
      <c r="AU550" s="51"/>
      <c r="AV550" s="51"/>
      <c r="AW550" s="51"/>
      <c r="AX550" s="51"/>
      <c r="AY550" s="51"/>
      <c r="BY550" s="7"/>
    </row>
    <row r="551" spans="1:77" s="3" customFormat="1" ht="27" x14ac:dyDescent="0.25">
      <c r="A551" s="153"/>
      <c r="B551" s="153"/>
      <c r="C551" s="151"/>
      <c r="D551" s="151"/>
      <c r="E551" s="156"/>
      <c r="F551" s="149"/>
      <c r="G551" s="14" t="s">
        <v>419</v>
      </c>
      <c r="H551" s="14"/>
      <c r="I551" s="14"/>
      <c r="J551" s="14"/>
      <c r="K551" s="14" t="s">
        <v>451</v>
      </c>
      <c r="L551" s="14">
        <v>3</v>
      </c>
      <c r="M551" s="14"/>
      <c r="N551" s="14">
        <v>2</v>
      </c>
      <c r="O551" s="144"/>
      <c r="P551" s="14"/>
      <c r="Q551" s="14"/>
      <c r="R551" s="14"/>
      <c r="S551" s="145"/>
      <c r="T551" s="145"/>
      <c r="U551" s="145"/>
      <c r="V551" s="145"/>
      <c r="W551" s="145"/>
      <c r="X551" s="145"/>
      <c r="Y551" s="145"/>
      <c r="Z551" s="145"/>
      <c r="AA551" s="145"/>
      <c r="AB551" s="145"/>
      <c r="AC551" s="145"/>
      <c r="AD551" s="153"/>
      <c r="AE551" s="145"/>
      <c r="AF551" s="145"/>
      <c r="AG551" s="144"/>
      <c r="AH551" s="144"/>
      <c r="AI551" s="144"/>
      <c r="AJ551" s="158"/>
      <c r="AK551" s="144"/>
      <c r="AL551" s="140"/>
      <c r="AM551" s="23" t="str">
        <f t="shared" si="84"/>
        <v>Ekonomska škola Mije Mirkovića Rijeka</v>
      </c>
      <c r="AN551" s="23" t="str">
        <f t="shared" si="85"/>
        <v>Primorsko-goranska</v>
      </c>
      <c r="AO551" s="23" t="str">
        <f t="shared" si="86"/>
        <v>Rijeka</v>
      </c>
      <c r="AP551" s="23" t="str">
        <f t="shared" si="87"/>
        <v>državna</v>
      </c>
      <c r="AQ551" s="23" t="str">
        <f t="shared" si="88"/>
        <v>strukovna</v>
      </c>
      <c r="AR551" s="1" t="str">
        <f t="shared" si="89"/>
        <v>08-071-505</v>
      </c>
      <c r="AT551" s="51" t="str">
        <f t="shared" si="90"/>
        <v>Ekonomska škola Mije Mirkovića Rijeka</v>
      </c>
      <c r="AU551" s="51" t="str">
        <f t="shared" si="91"/>
        <v>Primorsko-goranska</v>
      </c>
      <c r="AV551" s="51" t="str">
        <f t="shared" si="92"/>
        <v>Rijeka</v>
      </c>
      <c r="AW551" s="51" t="str">
        <f t="shared" si="93"/>
        <v>državna</v>
      </c>
      <c r="AX551" s="51" t="str">
        <f t="shared" si="94"/>
        <v>strukovna</v>
      </c>
      <c r="AY551" s="51" t="str">
        <f t="shared" si="95"/>
        <v>08-071-505</v>
      </c>
    </row>
    <row r="552" spans="1:77" s="3" customFormat="1" ht="27" x14ac:dyDescent="0.25">
      <c r="A552" s="153"/>
      <c r="B552" s="153"/>
      <c r="C552" s="151"/>
      <c r="D552" s="151"/>
      <c r="E552" s="156"/>
      <c r="F552" s="149"/>
      <c r="G552" s="14" t="s">
        <v>419</v>
      </c>
      <c r="H552" s="14"/>
      <c r="I552" s="14"/>
      <c r="J552" s="14"/>
      <c r="K552" s="14" t="s">
        <v>452</v>
      </c>
      <c r="L552" s="14">
        <v>26</v>
      </c>
      <c r="M552" s="14"/>
      <c r="N552" s="14">
        <v>2</v>
      </c>
      <c r="O552" s="144"/>
      <c r="P552" s="14"/>
      <c r="Q552" s="14"/>
      <c r="R552" s="14"/>
      <c r="S552" s="145"/>
      <c r="T552" s="145"/>
      <c r="U552" s="145"/>
      <c r="V552" s="145"/>
      <c r="W552" s="145"/>
      <c r="X552" s="145"/>
      <c r="Y552" s="145"/>
      <c r="Z552" s="145"/>
      <c r="AA552" s="145"/>
      <c r="AB552" s="145"/>
      <c r="AC552" s="145"/>
      <c r="AD552" s="153"/>
      <c r="AE552" s="145"/>
      <c r="AF552" s="145"/>
      <c r="AG552" s="144"/>
      <c r="AH552" s="144"/>
      <c r="AI552" s="144"/>
      <c r="AJ552" s="158"/>
      <c r="AK552" s="144"/>
      <c r="AL552" s="140"/>
      <c r="AM552" s="23" t="str">
        <f t="shared" si="84"/>
        <v>Ekonomska škola Mije Mirkovića Rijeka</v>
      </c>
      <c r="AN552" s="23" t="str">
        <f t="shared" si="85"/>
        <v>Primorsko-goranska</v>
      </c>
      <c r="AO552" s="23" t="str">
        <f t="shared" si="86"/>
        <v>Rijeka</v>
      </c>
      <c r="AP552" s="23" t="str">
        <f t="shared" si="87"/>
        <v>državna</v>
      </c>
      <c r="AQ552" s="23" t="str">
        <f t="shared" si="88"/>
        <v>strukovna</v>
      </c>
      <c r="AR552" s="1" t="str">
        <f t="shared" si="89"/>
        <v>08-071-505</v>
      </c>
      <c r="AT552" s="51" t="str">
        <f t="shared" si="90"/>
        <v>Ekonomska škola Mije Mirkovića Rijeka</v>
      </c>
      <c r="AU552" s="51" t="str">
        <f t="shared" si="91"/>
        <v>Primorsko-goranska</v>
      </c>
      <c r="AV552" s="51" t="str">
        <f t="shared" si="92"/>
        <v>Rijeka</v>
      </c>
      <c r="AW552" s="51" t="str">
        <f t="shared" si="93"/>
        <v>državna</v>
      </c>
      <c r="AX552" s="51" t="str">
        <f t="shared" si="94"/>
        <v>strukovna</v>
      </c>
      <c r="AY552" s="51" t="str">
        <f t="shared" si="95"/>
        <v>08-071-505</v>
      </c>
    </row>
    <row r="553" spans="1:77" s="3" customFormat="1" ht="27" x14ac:dyDescent="0.25">
      <c r="A553" s="153"/>
      <c r="B553" s="153"/>
      <c r="C553" s="151"/>
      <c r="D553" s="151"/>
      <c r="E553" s="156"/>
      <c r="F553" s="149"/>
      <c r="G553" s="14" t="s">
        <v>419</v>
      </c>
      <c r="H553" s="14"/>
      <c r="I553" s="14"/>
      <c r="J553" s="14"/>
      <c r="K553" s="14" t="s">
        <v>453</v>
      </c>
      <c r="L553" s="14">
        <v>19</v>
      </c>
      <c r="M553" s="14"/>
      <c r="N553" s="14">
        <v>2</v>
      </c>
      <c r="O553" s="144"/>
      <c r="P553" s="14"/>
      <c r="Q553" s="14"/>
      <c r="R553" s="14"/>
      <c r="S553" s="145"/>
      <c r="T553" s="145"/>
      <c r="U553" s="145"/>
      <c r="V553" s="145"/>
      <c r="W553" s="145"/>
      <c r="X553" s="145"/>
      <c r="Y553" s="145"/>
      <c r="Z553" s="145"/>
      <c r="AA553" s="145"/>
      <c r="AB553" s="145"/>
      <c r="AC553" s="145"/>
      <c r="AD553" s="153"/>
      <c r="AE553" s="145"/>
      <c r="AF553" s="145"/>
      <c r="AG553" s="144"/>
      <c r="AH553" s="144"/>
      <c r="AI553" s="144"/>
      <c r="AJ553" s="158"/>
      <c r="AK553" s="144"/>
      <c r="AL553" s="140"/>
      <c r="AM553" s="23" t="str">
        <f t="shared" si="84"/>
        <v>Ekonomska škola Mije Mirkovića Rijeka</v>
      </c>
      <c r="AN553" s="23" t="str">
        <f t="shared" si="85"/>
        <v>Primorsko-goranska</v>
      </c>
      <c r="AO553" s="23" t="str">
        <f t="shared" si="86"/>
        <v>Rijeka</v>
      </c>
      <c r="AP553" s="23" t="str">
        <f t="shared" si="87"/>
        <v>državna</v>
      </c>
      <c r="AQ553" s="23" t="str">
        <f t="shared" si="88"/>
        <v>strukovna</v>
      </c>
      <c r="AR553" s="1" t="str">
        <f t="shared" si="89"/>
        <v>08-071-505</v>
      </c>
      <c r="AT553" s="51" t="str">
        <f t="shared" si="90"/>
        <v>Ekonomska škola Mije Mirkovića Rijeka</v>
      </c>
      <c r="AU553" s="51" t="str">
        <f t="shared" si="91"/>
        <v>Primorsko-goranska</v>
      </c>
      <c r="AV553" s="51" t="str">
        <f t="shared" si="92"/>
        <v>Rijeka</v>
      </c>
      <c r="AW553" s="51" t="str">
        <f t="shared" si="93"/>
        <v>državna</v>
      </c>
      <c r="AX553" s="51" t="str">
        <f t="shared" si="94"/>
        <v>strukovna</v>
      </c>
      <c r="AY553" s="51" t="str">
        <f t="shared" si="95"/>
        <v>08-071-505</v>
      </c>
    </row>
    <row r="554" spans="1:77" s="3" customFormat="1" ht="27" x14ac:dyDescent="0.25">
      <c r="A554" s="153"/>
      <c r="B554" s="153"/>
      <c r="C554" s="151"/>
      <c r="D554" s="151"/>
      <c r="E554" s="156"/>
      <c r="F554" s="149"/>
      <c r="G554" s="14" t="s">
        <v>419</v>
      </c>
      <c r="H554" s="14"/>
      <c r="I554" s="14"/>
      <c r="J554" s="14"/>
      <c r="K554" s="14" t="s">
        <v>454</v>
      </c>
      <c r="L554" s="14">
        <v>28</v>
      </c>
      <c r="M554" s="14"/>
      <c r="N554" s="14">
        <v>2</v>
      </c>
      <c r="O554" s="144"/>
      <c r="P554" s="14"/>
      <c r="Q554" s="14"/>
      <c r="R554" s="14"/>
      <c r="S554" s="145"/>
      <c r="T554" s="145"/>
      <c r="U554" s="145"/>
      <c r="V554" s="145"/>
      <c r="W554" s="145"/>
      <c r="X554" s="145"/>
      <c r="Y554" s="145"/>
      <c r="Z554" s="145"/>
      <c r="AA554" s="145"/>
      <c r="AB554" s="145"/>
      <c r="AC554" s="145"/>
      <c r="AD554" s="153"/>
      <c r="AE554" s="145"/>
      <c r="AF554" s="145"/>
      <c r="AG554" s="144"/>
      <c r="AH554" s="144"/>
      <c r="AI554" s="144"/>
      <c r="AJ554" s="158"/>
      <c r="AK554" s="144"/>
      <c r="AL554" s="140"/>
      <c r="AM554" s="23" t="str">
        <f t="shared" si="84"/>
        <v>Ekonomska škola Mije Mirkovića Rijeka</v>
      </c>
      <c r="AN554" s="23" t="str">
        <f t="shared" si="85"/>
        <v>Primorsko-goranska</v>
      </c>
      <c r="AO554" s="23" t="str">
        <f t="shared" si="86"/>
        <v>Rijeka</v>
      </c>
      <c r="AP554" s="23" t="str">
        <f t="shared" si="87"/>
        <v>državna</v>
      </c>
      <c r="AQ554" s="23" t="str">
        <f t="shared" si="88"/>
        <v>strukovna</v>
      </c>
      <c r="AR554" s="1" t="str">
        <f t="shared" si="89"/>
        <v>08-071-505</v>
      </c>
      <c r="AT554" s="51" t="str">
        <f t="shared" si="90"/>
        <v>Ekonomska škola Mije Mirkovića Rijeka</v>
      </c>
      <c r="AU554" s="51" t="str">
        <f t="shared" si="91"/>
        <v>Primorsko-goranska</v>
      </c>
      <c r="AV554" s="51" t="str">
        <f t="shared" si="92"/>
        <v>Rijeka</v>
      </c>
      <c r="AW554" s="51" t="str">
        <f t="shared" si="93"/>
        <v>državna</v>
      </c>
      <c r="AX554" s="51" t="str">
        <f t="shared" si="94"/>
        <v>strukovna</v>
      </c>
      <c r="AY554" s="51" t="str">
        <f t="shared" si="95"/>
        <v>08-071-505</v>
      </c>
    </row>
    <row r="555" spans="1:77" s="3" customFormat="1" ht="27" x14ac:dyDescent="0.25">
      <c r="A555" s="153"/>
      <c r="B555" s="153"/>
      <c r="C555" s="151"/>
      <c r="D555" s="151"/>
      <c r="E555" s="156"/>
      <c r="F555" s="149"/>
      <c r="G555" s="14" t="s">
        <v>419</v>
      </c>
      <c r="H555" s="14"/>
      <c r="I555" s="14"/>
      <c r="J555" s="14"/>
      <c r="K555" s="14" t="s">
        <v>455</v>
      </c>
      <c r="L555" s="14">
        <v>23</v>
      </c>
      <c r="M555" s="14"/>
      <c r="N555" s="14">
        <v>2</v>
      </c>
      <c r="O555" s="144"/>
      <c r="P555" s="14"/>
      <c r="Q555" s="14"/>
      <c r="R555" s="14"/>
      <c r="S555" s="145"/>
      <c r="T555" s="145"/>
      <c r="U555" s="145"/>
      <c r="V555" s="145"/>
      <c r="W555" s="145"/>
      <c r="X555" s="145"/>
      <c r="Y555" s="145"/>
      <c r="Z555" s="145"/>
      <c r="AA555" s="145"/>
      <c r="AB555" s="145"/>
      <c r="AC555" s="145"/>
      <c r="AD555" s="153"/>
      <c r="AE555" s="145"/>
      <c r="AF555" s="145"/>
      <c r="AG555" s="144"/>
      <c r="AH555" s="144"/>
      <c r="AI555" s="144"/>
      <c r="AJ555" s="158"/>
      <c r="AK555" s="144"/>
      <c r="AL555" s="140"/>
      <c r="AM555" s="23" t="str">
        <f t="shared" si="84"/>
        <v>Ekonomska škola Mije Mirkovića Rijeka</v>
      </c>
      <c r="AN555" s="23" t="str">
        <f t="shared" si="85"/>
        <v>Primorsko-goranska</v>
      </c>
      <c r="AO555" s="23" t="str">
        <f t="shared" si="86"/>
        <v>Rijeka</v>
      </c>
      <c r="AP555" s="23" t="str">
        <f t="shared" si="87"/>
        <v>državna</v>
      </c>
      <c r="AQ555" s="23" t="str">
        <f t="shared" si="88"/>
        <v>strukovna</v>
      </c>
      <c r="AR555" s="1" t="str">
        <f t="shared" si="89"/>
        <v>08-071-505</v>
      </c>
      <c r="AT555" s="51" t="str">
        <f t="shared" si="90"/>
        <v>Ekonomska škola Mije Mirkovića Rijeka</v>
      </c>
      <c r="AU555" s="51" t="str">
        <f t="shared" si="91"/>
        <v>Primorsko-goranska</v>
      </c>
      <c r="AV555" s="51" t="str">
        <f t="shared" si="92"/>
        <v>Rijeka</v>
      </c>
      <c r="AW555" s="51" t="str">
        <f t="shared" si="93"/>
        <v>državna</v>
      </c>
      <c r="AX555" s="51" t="str">
        <f t="shared" si="94"/>
        <v>strukovna</v>
      </c>
      <c r="AY555" s="51" t="str">
        <f t="shared" si="95"/>
        <v>08-071-505</v>
      </c>
    </row>
    <row r="556" spans="1:77" s="3" customFormat="1" ht="27" x14ac:dyDescent="0.25">
      <c r="A556" s="153"/>
      <c r="B556" s="153"/>
      <c r="C556" s="151"/>
      <c r="D556" s="151"/>
      <c r="E556" s="156"/>
      <c r="F556" s="149"/>
      <c r="G556" s="14" t="s">
        <v>419</v>
      </c>
      <c r="H556" s="14"/>
      <c r="I556" s="14"/>
      <c r="J556" s="14"/>
      <c r="K556" s="14" t="s">
        <v>457</v>
      </c>
      <c r="L556" s="14">
        <v>26</v>
      </c>
      <c r="M556" s="14"/>
      <c r="N556" s="14">
        <v>2</v>
      </c>
      <c r="O556" s="144"/>
      <c r="P556" s="14"/>
      <c r="Q556" s="14"/>
      <c r="R556" s="14"/>
      <c r="S556" s="145"/>
      <c r="T556" s="145"/>
      <c r="U556" s="145"/>
      <c r="V556" s="145"/>
      <c r="W556" s="145"/>
      <c r="X556" s="145"/>
      <c r="Y556" s="145"/>
      <c r="Z556" s="145"/>
      <c r="AA556" s="145"/>
      <c r="AB556" s="145"/>
      <c r="AC556" s="145"/>
      <c r="AD556" s="153"/>
      <c r="AE556" s="145"/>
      <c r="AF556" s="145"/>
      <c r="AG556" s="144"/>
      <c r="AH556" s="144"/>
      <c r="AI556" s="144"/>
      <c r="AJ556" s="158"/>
      <c r="AK556" s="144"/>
      <c r="AL556" s="140"/>
      <c r="AM556" s="23"/>
      <c r="AN556" s="23"/>
      <c r="AO556" s="23"/>
      <c r="AP556" s="23"/>
      <c r="AQ556" s="23"/>
      <c r="AR556" s="1"/>
      <c r="AT556" s="51"/>
      <c r="AU556" s="51"/>
      <c r="AV556" s="51"/>
      <c r="AW556" s="51"/>
      <c r="AX556" s="51"/>
      <c r="AY556" s="51"/>
    </row>
    <row r="557" spans="1:77" s="3" customFormat="1" ht="27" x14ac:dyDescent="0.25">
      <c r="A557" s="153"/>
      <c r="B557" s="153"/>
      <c r="C557" s="151"/>
      <c r="D557" s="151"/>
      <c r="E557" s="156"/>
      <c r="F557" s="149"/>
      <c r="G557" s="14" t="s">
        <v>419</v>
      </c>
      <c r="H557" s="14"/>
      <c r="I557" s="14"/>
      <c r="J557" s="14"/>
      <c r="K557" s="14" t="s">
        <v>458</v>
      </c>
      <c r="L557" s="14">
        <v>23</v>
      </c>
      <c r="M557" s="14"/>
      <c r="N557" s="14">
        <v>2</v>
      </c>
      <c r="O557" s="144"/>
      <c r="P557" s="14"/>
      <c r="Q557" s="14"/>
      <c r="R557" s="14"/>
      <c r="S557" s="145"/>
      <c r="T557" s="145"/>
      <c r="U557" s="145"/>
      <c r="V557" s="145"/>
      <c r="W557" s="145"/>
      <c r="X557" s="145"/>
      <c r="Y557" s="145"/>
      <c r="Z557" s="145"/>
      <c r="AA557" s="145"/>
      <c r="AB557" s="145"/>
      <c r="AC557" s="145"/>
      <c r="AD557" s="153"/>
      <c r="AE557" s="145"/>
      <c r="AF557" s="145"/>
      <c r="AG557" s="144"/>
      <c r="AH557" s="144"/>
      <c r="AI557" s="144"/>
      <c r="AJ557" s="158"/>
      <c r="AK557" s="144"/>
      <c r="AL557" s="140"/>
      <c r="AM557" s="23"/>
      <c r="AN557" s="23"/>
      <c r="AO557" s="23"/>
      <c r="AP557" s="23"/>
      <c r="AQ557" s="23"/>
      <c r="AR557" s="1"/>
      <c r="AT557" s="51"/>
      <c r="AU557" s="51"/>
      <c r="AV557" s="51"/>
      <c r="AW557" s="51"/>
      <c r="AX557" s="51"/>
      <c r="AY557" s="51"/>
    </row>
    <row r="558" spans="1:77" s="3" customFormat="1" ht="27" x14ac:dyDescent="0.25">
      <c r="A558" s="160"/>
      <c r="B558" s="160"/>
      <c r="C558" s="151"/>
      <c r="D558" s="151"/>
      <c r="E558" s="156"/>
      <c r="F558" s="161"/>
      <c r="G558" s="14" t="s">
        <v>419</v>
      </c>
      <c r="H558" s="14"/>
      <c r="I558" s="14"/>
      <c r="J558" s="14"/>
      <c r="K558" s="14" t="s">
        <v>459</v>
      </c>
      <c r="L558" s="14">
        <v>26</v>
      </c>
      <c r="M558" s="14"/>
      <c r="N558" s="14">
        <v>2</v>
      </c>
      <c r="O558" s="144"/>
      <c r="P558" s="14"/>
      <c r="Q558" s="14"/>
      <c r="R558" s="14">
        <v>2</v>
      </c>
      <c r="S558" s="145"/>
      <c r="T558" s="145"/>
      <c r="U558" s="145"/>
      <c r="V558" s="145"/>
      <c r="W558" s="145"/>
      <c r="X558" s="145"/>
      <c r="Y558" s="145"/>
      <c r="Z558" s="145"/>
      <c r="AA558" s="145"/>
      <c r="AB558" s="145"/>
      <c r="AC558" s="145"/>
      <c r="AD558" s="160"/>
      <c r="AE558" s="145"/>
      <c r="AF558" s="145"/>
      <c r="AG558" s="144"/>
      <c r="AH558" s="144"/>
      <c r="AI558" s="144"/>
      <c r="AJ558" s="162"/>
      <c r="AK558" s="144"/>
      <c r="AL558" s="140"/>
      <c r="AM558" s="23" t="str">
        <f t="shared" si="84"/>
        <v>Ekonomska škola Mije Mirkovića Rijeka</v>
      </c>
      <c r="AN558" s="23" t="str">
        <f t="shared" si="85"/>
        <v>Primorsko-goranska</v>
      </c>
      <c r="AO558" s="23" t="str">
        <f t="shared" si="86"/>
        <v>Rijeka</v>
      </c>
      <c r="AP558" s="23" t="str">
        <f t="shared" si="87"/>
        <v>državna</v>
      </c>
      <c r="AQ558" s="23" t="str">
        <f t="shared" si="88"/>
        <v>strukovna</v>
      </c>
      <c r="AR558" s="1" t="str">
        <f t="shared" si="89"/>
        <v>08-071-505</v>
      </c>
      <c r="AT558" s="51" t="str">
        <f t="shared" si="90"/>
        <v>Ekonomska škola Mije Mirkovića Rijeka</v>
      </c>
      <c r="AU558" s="51" t="str">
        <f t="shared" si="91"/>
        <v>Primorsko-goranska</v>
      </c>
      <c r="AV558" s="51" t="str">
        <f t="shared" si="92"/>
        <v>Rijeka</v>
      </c>
      <c r="AW558" s="51" t="str">
        <f t="shared" si="93"/>
        <v>državna</v>
      </c>
      <c r="AX558" s="51" t="str">
        <f t="shared" si="94"/>
        <v>strukovna</v>
      </c>
      <c r="AY558" s="51" t="str">
        <f t="shared" si="95"/>
        <v>08-071-505</v>
      </c>
    </row>
    <row r="559" spans="1:77" s="3" customFormat="1" ht="27" x14ac:dyDescent="0.25">
      <c r="A559" s="152" t="s">
        <v>313</v>
      </c>
      <c r="B559" s="152" t="s">
        <v>324</v>
      </c>
      <c r="C559" s="151" t="s">
        <v>16</v>
      </c>
      <c r="D559" s="151">
        <v>1</v>
      </c>
      <c r="E559" s="156">
        <v>22</v>
      </c>
      <c r="F559" s="148" t="s">
        <v>143</v>
      </c>
      <c r="G559" s="14" t="s">
        <v>389</v>
      </c>
      <c r="H559" s="14"/>
      <c r="I559" s="14"/>
      <c r="J559" s="14"/>
      <c r="K559" s="14" t="s">
        <v>248</v>
      </c>
      <c r="L559" s="14">
        <v>3</v>
      </c>
      <c r="M559" s="14"/>
      <c r="N559" s="14">
        <v>1</v>
      </c>
      <c r="O559" s="144">
        <f>SUM(N559:N570)</f>
        <v>20</v>
      </c>
      <c r="P559" s="14"/>
      <c r="Q559" s="14"/>
      <c r="R559" s="14"/>
      <c r="S559" s="145"/>
      <c r="T559" s="145"/>
      <c r="U559" s="145"/>
      <c r="V559" s="145"/>
      <c r="W559" s="145"/>
      <c r="X559" s="145"/>
      <c r="Y559" s="145"/>
      <c r="Z559" s="145"/>
      <c r="AA559" s="145"/>
      <c r="AB559" s="145"/>
      <c r="AC559" s="145">
        <v>2</v>
      </c>
      <c r="AD559" s="152"/>
      <c r="AE559" s="145"/>
      <c r="AF559" s="145"/>
      <c r="AG559" s="144">
        <f>SUM(P559:AF570)</f>
        <v>2</v>
      </c>
      <c r="AH559" s="144">
        <f>SUM(AG559,O559)</f>
        <v>22</v>
      </c>
      <c r="AI559" s="144">
        <f>SUM(AH559-E559)</f>
        <v>0</v>
      </c>
      <c r="AJ559" s="157">
        <v>18</v>
      </c>
      <c r="AK559" s="144">
        <f>SUM(AH559,AJ559)-AI559</f>
        <v>40</v>
      </c>
      <c r="AL559" s="140"/>
      <c r="AM559" s="23" t="str">
        <f t="shared" si="84"/>
        <v>Ekonomska škola Mije Mirkovića Rijeka</v>
      </c>
      <c r="AN559" s="23" t="str">
        <f t="shared" si="85"/>
        <v>Primorsko-goranska</v>
      </c>
      <c r="AO559" s="23" t="str">
        <f t="shared" si="86"/>
        <v>Rijeka</v>
      </c>
      <c r="AP559" s="23" t="str">
        <f t="shared" si="87"/>
        <v>državna</v>
      </c>
      <c r="AQ559" s="23" t="str">
        <f t="shared" si="88"/>
        <v>strukovna</v>
      </c>
      <c r="AR559" s="1" t="str">
        <f t="shared" si="89"/>
        <v>08-071-505</v>
      </c>
      <c r="AT559" s="51" t="str">
        <f t="shared" si="90"/>
        <v>Ekonomska škola Mije Mirkovića Rijeka</v>
      </c>
      <c r="AU559" s="51" t="str">
        <f t="shared" si="91"/>
        <v>Primorsko-goranska</v>
      </c>
      <c r="AV559" s="51" t="str">
        <f t="shared" si="92"/>
        <v>Rijeka</v>
      </c>
      <c r="AW559" s="51" t="str">
        <f t="shared" si="93"/>
        <v>državna</v>
      </c>
      <c r="AX559" s="51" t="str">
        <f t="shared" si="94"/>
        <v>strukovna</v>
      </c>
      <c r="AY559" s="51" t="str">
        <f t="shared" si="95"/>
        <v>08-071-505</v>
      </c>
      <c r="BY559" s="7"/>
    </row>
    <row r="560" spans="1:77" s="3" customFormat="1" ht="27" x14ac:dyDescent="0.25">
      <c r="A560" s="153"/>
      <c r="B560" s="153"/>
      <c r="C560" s="151"/>
      <c r="D560" s="151"/>
      <c r="E560" s="156"/>
      <c r="F560" s="149"/>
      <c r="G560" s="14" t="s">
        <v>389</v>
      </c>
      <c r="H560" s="14"/>
      <c r="I560" s="14"/>
      <c r="J560" s="14"/>
      <c r="K560" s="14" t="s">
        <v>242</v>
      </c>
      <c r="L560" s="14">
        <v>23</v>
      </c>
      <c r="M560" s="14"/>
      <c r="N560" s="14">
        <v>1</v>
      </c>
      <c r="O560" s="144"/>
      <c r="P560" s="14"/>
      <c r="Q560" s="14"/>
      <c r="R560" s="14"/>
      <c r="S560" s="145"/>
      <c r="T560" s="145"/>
      <c r="U560" s="145"/>
      <c r="V560" s="145"/>
      <c r="W560" s="145"/>
      <c r="X560" s="145"/>
      <c r="Y560" s="145"/>
      <c r="Z560" s="145"/>
      <c r="AA560" s="145"/>
      <c r="AB560" s="145"/>
      <c r="AC560" s="145"/>
      <c r="AD560" s="153"/>
      <c r="AE560" s="145"/>
      <c r="AF560" s="145"/>
      <c r="AG560" s="144"/>
      <c r="AH560" s="144"/>
      <c r="AI560" s="144"/>
      <c r="AJ560" s="158"/>
      <c r="AK560" s="144"/>
      <c r="AL560" s="140"/>
      <c r="AM560" s="23"/>
      <c r="AN560" s="23"/>
      <c r="AO560" s="23"/>
      <c r="AP560" s="23"/>
      <c r="AQ560" s="23"/>
      <c r="AR560" s="1"/>
      <c r="AT560" s="51"/>
      <c r="AU560" s="51"/>
      <c r="AV560" s="51"/>
      <c r="AW560" s="51"/>
      <c r="AX560" s="51"/>
      <c r="AY560" s="51"/>
      <c r="BY560" s="7"/>
    </row>
    <row r="561" spans="1:77" s="3" customFormat="1" ht="27" x14ac:dyDescent="0.25">
      <c r="A561" s="153"/>
      <c r="B561" s="153"/>
      <c r="C561" s="151"/>
      <c r="D561" s="151"/>
      <c r="E561" s="156"/>
      <c r="F561" s="149"/>
      <c r="G561" s="14" t="s">
        <v>389</v>
      </c>
      <c r="H561" s="14"/>
      <c r="I561" s="14"/>
      <c r="J561" s="14"/>
      <c r="K561" s="14" t="s">
        <v>415</v>
      </c>
      <c r="L561" s="14">
        <v>26</v>
      </c>
      <c r="M561" s="14"/>
      <c r="N561" s="14">
        <v>1</v>
      </c>
      <c r="O561" s="144"/>
      <c r="P561" s="14"/>
      <c r="Q561" s="14"/>
      <c r="R561" s="14"/>
      <c r="S561" s="145"/>
      <c r="T561" s="145"/>
      <c r="U561" s="145"/>
      <c r="V561" s="145"/>
      <c r="W561" s="145"/>
      <c r="X561" s="145"/>
      <c r="Y561" s="145"/>
      <c r="Z561" s="145"/>
      <c r="AA561" s="145"/>
      <c r="AB561" s="145"/>
      <c r="AC561" s="145"/>
      <c r="AD561" s="153"/>
      <c r="AE561" s="145"/>
      <c r="AF561" s="145"/>
      <c r="AG561" s="144"/>
      <c r="AH561" s="144"/>
      <c r="AI561" s="144"/>
      <c r="AJ561" s="158"/>
      <c r="AK561" s="144"/>
      <c r="AL561" s="140"/>
      <c r="AM561" s="23"/>
      <c r="AN561" s="23"/>
      <c r="AO561" s="23"/>
      <c r="AP561" s="23"/>
      <c r="AQ561" s="23"/>
      <c r="AR561" s="1"/>
      <c r="AT561" s="51"/>
      <c r="AU561" s="51"/>
      <c r="AV561" s="51"/>
      <c r="AW561" s="51"/>
      <c r="AX561" s="51"/>
      <c r="AY561" s="51"/>
      <c r="BY561" s="7"/>
    </row>
    <row r="562" spans="1:77" s="3" customFormat="1" ht="27" x14ac:dyDescent="0.25">
      <c r="A562" s="153"/>
      <c r="B562" s="153"/>
      <c r="C562" s="151"/>
      <c r="D562" s="151"/>
      <c r="E562" s="156"/>
      <c r="F562" s="149"/>
      <c r="G562" s="14" t="s">
        <v>389</v>
      </c>
      <c r="H562" s="14"/>
      <c r="I562" s="14"/>
      <c r="J562" s="14"/>
      <c r="K562" s="14" t="s">
        <v>243</v>
      </c>
      <c r="L562" s="14">
        <v>26</v>
      </c>
      <c r="M562" s="14"/>
      <c r="N562" s="14">
        <v>2</v>
      </c>
      <c r="O562" s="144"/>
      <c r="P562" s="14"/>
      <c r="Q562" s="14"/>
      <c r="R562" s="14"/>
      <c r="S562" s="145"/>
      <c r="T562" s="145"/>
      <c r="U562" s="145"/>
      <c r="V562" s="145"/>
      <c r="W562" s="145"/>
      <c r="X562" s="145"/>
      <c r="Y562" s="145"/>
      <c r="Z562" s="145"/>
      <c r="AA562" s="145"/>
      <c r="AB562" s="145"/>
      <c r="AC562" s="145"/>
      <c r="AD562" s="153"/>
      <c r="AE562" s="145"/>
      <c r="AF562" s="145"/>
      <c r="AG562" s="144"/>
      <c r="AH562" s="144"/>
      <c r="AI562" s="144"/>
      <c r="AJ562" s="158"/>
      <c r="AK562" s="144"/>
      <c r="AL562" s="140"/>
      <c r="AM562" s="23"/>
      <c r="AN562" s="23"/>
      <c r="AO562" s="23"/>
      <c r="AP562" s="23"/>
      <c r="AQ562" s="23"/>
      <c r="AR562" s="1"/>
      <c r="AT562" s="51"/>
      <c r="AU562" s="51"/>
      <c r="AV562" s="51"/>
      <c r="AW562" s="51"/>
      <c r="AX562" s="51"/>
      <c r="AY562" s="51"/>
      <c r="BY562" s="7"/>
    </row>
    <row r="563" spans="1:77" s="3" customFormat="1" ht="13.5" x14ac:dyDescent="0.25">
      <c r="A563" s="153"/>
      <c r="B563" s="153"/>
      <c r="C563" s="151"/>
      <c r="D563" s="151"/>
      <c r="E563" s="156"/>
      <c r="F563" s="149"/>
      <c r="G563" s="14" t="s">
        <v>384</v>
      </c>
      <c r="H563" s="14"/>
      <c r="I563" s="14"/>
      <c r="J563" s="14"/>
      <c r="K563" s="14" t="s">
        <v>248</v>
      </c>
      <c r="L563" s="14">
        <v>3</v>
      </c>
      <c r="M563" s="14"/>
      <c r="N563" s="14">
        <v>2</v>
      </c>
      <c r="O563" s="144"/>
      <c r="P563" s="14"/>
      <c r="Q563" s="14"/>
      <c r="R563" s="14"/>
      <c r="S563" s="145"/>
      <c r="T563" s="145"/>
      <c r="U563" s="145"/>
      <c r="V563" s="145"/>
      <c r="W563" s="145"/>
      <c r="X563" s="145"/>
      <c r="Y563" s="145"/>
      <c r="Z563" s="145"/>
      <c r="AA563" s="145"/>
      <c r="AB563" s="145"/>
      <c r="AC563" s="145"/>
      <c r="AD563" s="153"/>
      <c r="AE563" s="145"/>
      <c r="AF563" s="145"/>
      <c r="AG563" s="144"/>
      <c r="AH563" s="144"/>
      <c r="AI563" s="144"/>
      <c r="AJ563" s="158"/>
      <c r="AK563" s="144"/>
      <c r="AL563" s="140"/>
      <c r="AM563" s="23"/>
      <c r="AN563" s="23"/>
      <c r="AO563" s="23"/>
      <c r="AP563" s="23"/>
      <c r="AQ563" s="23"/>
      <c r="AR563" s="1"/>
      <c r="AT563" s="51"/>
      <c r="AU563" s="51"/>
      <c r="AV563" s="51"/>
      <c r="AW563" s="51"/>
      <c r="AX563" s="51"/>
      <c r="AY563" s="51"/>
      <c r="BY563" s="7"/>
    </row>
    <row r="564" spans="1:77" s="3" customFormat="1" ht="13.5" x14ac:dyDescent="0.25">
      <c r="A564" s="153"/>
      <c r="B564" s="153"/>
      <c r="C564" s="151"/>
      <c r="D564" s="151"/>
      <c r="E564" s="156"/>
      <c r="F564" s="149"/>
      <c r="G564" s="14" t="s">
        <v>384</v>
      </c>
      <c r="H564" s="14"/>
      <c r="I564" s="14"/>
      <c r="J564" s="14"/>
      <c r="K564" s="14" t="s">
        <v>242</v>
      </c>
      <c r="L564" s="14">
        <v>23</v>
      </c>
      <c r="M564" s="14"/>
      <c r="N564" s="14">
        <v>2</v>
      </c>
      <c r="O564" s="144"/>
      <c r="P564" s="14"/>
      <c r="Q564" s="14"/>
      <c r="R564" s="14"/>
      <c r="S564" s="145"/>
      <c r="T564" s="145"/>
      <c r="U564" s="145"/>
      <c r="V564" s="145"/>
      <c r="W564" s="145"/>
      <c r="X564" s="145"/>
      <c r="Y564" s="145"/>
      <c r="Z564" s="145"/>
      <c r="AA564" s="145"/>
      <c r="AB564" s="145"/>
      <c r="AC564" s="145"/>
      <c r="AD564" s="153"/>
      <c r="AE564" s="145"/>
      <c r="AF564" s="145"/>
      <c r="AG564" s="144"/>
      <c r="AH564" s="144"/>
      <c r="AI564" s="144"/>
      <c r="AJ564" s="158"/>
      <c r="AK564" s="144"/>
      <c r="AL564" s="140"/>
      <c r="AM564" s="23"/>
      <c r="AN564" s="23"/>
      <c r="AO564" s="23"/>
      <c r="AP564" s="23"/>
      <c r="AQ564" s="23"/>
      <c r="AR564" s="1"/>
      <c r="AT564" s="51"/>
      <c r="AU564" s="51"/>
      <c r="AV564" s="51"/>
      <c r="AW564" s="51"/>
      <c r="AX564" s="51"/>
      <c r="AY564" s="51"/>
      <c r="BY564" s="7"/>
    </row>
    <row r="565" spans="1:77" s="3" customFormat="1" ht="27" x14ac:dyDescent="0.25">
      <c r="A565" s="153"/>
      <c r="B565" s="153"/>
      <c r="C565" s="151"/>
      <c r="D565" s="151"/>
      <c r="E565" s="156"/>
      <c r="F565" s="149"/>
      <c r="G565" s="14" t="s">
        <v>384</v>
      </c>
      <c r="H565" s="14"/>
      <c r="I565" s="14"/>
      <c r="J565" s="14"/>
      <c r="K565" s="14" t="s">
        <v>415</v>
      </c>
      <c r="L565" s="14">
        <v>26</v>
      </c>
      <c r="M565" s="14"/>
      <c r="N565" s="14">
        <v>1</v>
      </c>
      <c r="O565" s="144"/>
      <c r="P565" s="14"/>
      <c r="Q565" s="14"/>
      <c r="R565" s="14"/>
      <c r="S565" s="145"/>
      <c r="T565" s="145"/>
      <c r="U565" s="145"/>
      <c r="V565" s="145"/>
      <c r="W565" s="145"/>
      <c r="X565" s="145"/>
      <c r="Y565" s="145"/>
      <c r="Z565" s="145"/>
      <c r="AA565" s="145"/>
      <c r="AB565" s="145"/>
      <c r="AC565" s="145"/>
      <c r="AD565" s="153"/>
      <c r="AE565" s="145"/>
      <c r="AF565" s="145"/>
      <c r="AG565" s="144"/>
      <c r="AH565" s="144"/>
      <c r="AI565" s="144"/>
      <c r="AJ565" s="158"/>
      <c r="AK565" s="144"/>
      <c r="AL565" s="140"/>
      <c r="AM565" s="23" t="str">
        <f t="shared" si="84"/>
        <v>Ekonomska škola Mije Mirkovića Rijeka</v>
      </c>
      <c r="AN565" s="23" t="str">
        <f t="shared" si="85"/>
        <v>Primorsko-goranska</v>
      </c>
      <c r="AO565" s="23" t="str">
        <f t="shared" si="86"/>
        <v>Rijeka</v>
      </c>
      <c r="AP565" s="23" t="str">
        <f t="shared" si="87"/>
        <v>državna</v>
      </c>
      <c r="AQ565" s="23" t="str">
        <f t="shared" si="88"/>
        <v>strukovna</v>
      </c>
      <c r="AR565" s="1" t="str">
        <f t="shared" si="89"/>
        <v>08-071-505</v>
      </c>
      <c r="AT565" s="51" t="str">
        <f t="shared" si="90"/>
        <v>Ekonomska škola Mije Mirkovića Rijeka</v>
      </c>
      <c r="AU565" s="51" t="str">
        <f t="shared" si="91"/>
        <v>Primorsko-goranska</v>
      </c>
      <c r="AV565" s="51" t="str">
        <f t="shared" si="92"/>
        <v>Rijeka</v>
      </c>
      <c r="AW565" s="51" t="str">
        <f t="shared" si="93"/>
        <v>državna</v>
      </c>
      <c r="AX565" s="51" t="str">
        <f t="shared" si="94"/>
        <v>strukovna</v>
      </c>
      <c r="AY565" s="51" t="str">
        <f t="shared" si="95"/>
        <v>08-071-505</v>
      </c>
    </row>
    <row r="566" spans="1:77" s="3" customFormat="1" ht="13.5" x14ac:dyDescent="0.25">
      <c r="A566" s="153"/>
      <c r="B566" s="153"/>
      <c r="C566" s="151"/>
      <c r="D566" s="151"/>
      <c r="E566" s="156"/>
      <c r="F566" s="149"/>
      <c r="G566" s="14" t="s">
        <v>390</v>
      </c>
      <c r="H566" s="14"/>
      <c r="I566" s="14"/>
      <c r="J566" s="14"/>
      <c r="K566" s="14" t="s">
        <v>235</v>
      </c>
      <c r="L566" s="14">
        <v>26</v>
      </c>
      <c r="M566" s="14"/>
      <c r="N566" s="14">
        <v>3</v>
      </c>
      <c r="O566" s="144"/>
      <c r="P566" s="14"/>
      <c r="Q566" s="14"/>
      <c r="R566" s="14"/>
      <c r="S566" s="145"/>
      <c r="T566" s="145"/>
      <c r="U566" s="145"/>
      <c r="V566" s="145"/>
      <c r="W566" s="145"/>
      <c r="X566" s="145"/>
      <c r="Y566" s="145"/>
      <c r="Z566" s="145"/>
      <c r="AA566" s="145"/>
      <c r="AB566" s="145"/>
      <c r="AC566" s="145"/>
      <c r="AD566" s="153"/>
      <c r="AE566" s="145"/>
      <c r="AF566" s="145"/>
      <c r="AG566" s="144"/>
      <c r="AH566" s="144"/>
      <c r="AI566" s="144"/>
      <c r="AJ566" s="158"/>
      <c r="AK566" s="144"/>
      <c r="AL566" s="140"/>
      <c r="AM566" s="23" t="str">
        <f t="shared" si="84"/>
        <v>Ekonomska škola Mije Mirkovića Rijeka</v>
      </c>
      <c r="AN566" s="23" t="str">
        <f t="shared" si="85"/>
        <v>Primorsko-goranska</v>
      </c>
      <c r="AO566" s="23" t="str">
        <f t="shared" si="86"/>
        <v>Rijeka</v>
      </c>
      <c r="AP566" s="23" t="str">
        <f t="shared" si="87"/>
        <v>državna</v>
      </c>
      <c r="AQ566" s="23" t="str">
        <f t="shared" si="88"/>
        <v>strukovna</v>
      </c>
      <c r="AR566" s="1" t="str">
        <f t="shared" si="89"/>
        <v>08-071-505</v>
      </c>
      <c r="AT566" s="51" t="str">
        <f t="shared" si="90"/>
        <v>Ekonomska škola Mije Mirkovića Rijeka</v>
      </c>
      <c r="AU566" s="51" t="str">
        <f t="shared" si="91"/>
        <v>Primorsko-goranska</v>
      </c>
      <c r="AV566" s="51" t="str">
        <f t="shared" si="92"/>
        <v>Rijeka</v>
      </c>
      <c r="AW566" s="51" t="str">
        <f t="shared" si="93"/>
        <v>državna</v>
      </c>
      <c r="AX566" s="51" t="str">
        <f t="shared" si="94"/>
        <v>strukovna</v>
      </c>
      <c r="AY566" s="51" t="str">
        <f t="shared" si="95"/>
        <v>08-071-505</v>
      </c>
    </row>
    <row r="567" spans="1:77" s="3" customFormat="1" ht="13.5" x14ac:dyDescent="0.25">
      <c r="A567" s="153"/>
      <c r="B567" s="153"/>
      <c r="C567" s="151"/>
      <c r="D567" s="151"/>
      <c r="E567" s="156"/>
      <c r="F567" s="149"/>
      <c r="G567" s="14" t="s">
        <v>390</v>
      </c>
      <c r="H567" s="14"/>
      <c r="I567" s="14"/>
      <c r="J567" s="14"/>
      <c r="K567" s="14" t="s">
        <v>248</v>
      </c>
      <c r="L567" s="14">
        <v>3</v>
      </c>
      <c r="M567" s="14"/>
      <c r="N567" s="14">
        <v>1</v>
      </c>
      <c r="O567" s="144"/>
      <c r="P567" s="14"/>
      <c r="Q567" s="14"/>
      <c r="R567" s="14"/>
      <c r="S567" s="145"/>
      <c r="T567" s="145"/>
      <c r="U567" s="145"/>
      <c r="V567" s="145"/>
      <c r="W567" s="145"/>
      <c r="X567" s="145"/>
      <c r="Y567" s="145"/>
      <c r="Z567" s="145"/>
      <c r="AA567" s="145"/>
      <c r="AB567" s="145"/>
      <c r="AC567" s="145"/>
      <c r="AD567" s="153"/>
      <c r="AE567" s="145"/>
      <c r="AF567" s="145"/>
      <c r="AG567" s="144"/>
      <c r="AH567" s="144"/>
      <c r="AI567" s="144"/>
      <c r="AJ567" s="158"/>
      <c r="AK567" s="144"/>
      <c r="AL567" s="140"/>
      <c r="AM567" s="23" t="str">
        <f t="shared" si="84"/>
        <v>Ekonomska škola Mije Mirkovića Rijeka</v>
      </c>
      <c r="AN567" s="23" t="str">
        <f t="shared" si="85"/>
        <v>Primorsko-goranska</v>
      </c>
      <c r="AO567" s="23" t="str">
        <f t="shared" si="86"/>
        <v>Rijeka</v>
      </c>
      <c r="AP567" s="23" t="str">
        <f t="shared" si="87"/>
        <v>državna</v>
      </c>
      <c r="AQ567" s="23" t="str">
        <f t="shared" si="88"/>
        <v>strukovna</v>
      </c>
      <c r="AR567" s="1" t="str">
        <f t="shared" si="89"/>
        <v>08-071-505</v>
      </c>
      <c r="AT567" s="51" t="str">
        <f t="shared" si="90"/>
        <v>Ekonomska škola Mije Mirkovića Rijeka</v>
      </c>
      <c r="AU567" s="51" t="str">
        <f t="shared" si="91"/>
        <v>Primorsko-goranska</v>
      </c>
      <c r="AV567" s="51" t="str">
        <f t="shared" si="92"/>
        <v>Rijeka</v>
      </c>
      <c r="AW567" s="51" t="str">
        <f t="shared" si="93"/>
        <v>državna</v>
      </c>
      <c r="AX567" s="51" t="str">
        <f t="shared" si="94"/>
        <v>strukovna</v>
      </c>
      <c r="AY567" s="51" t="str">
        <f t="shared" si="95"/>
        <v>08-071-505</v>
      </c>
    </row>
    <row r="568" spans="1:77" s="3" customFormat="1" ht="13.5" x14ac:dyDescent="0.25">
      <c r="A568" s="153"/>
      <c r="B568" s="153"/>
      <c r="C568" s="151"/>
      <c r="D568" s="151"/>
      <c r="E568" s="156"/>
      <c r="F568" s="149"/>
      <c r="G568" s="14" t="s">
        <v>390</v>
      </c>
      <c r="H568" s="14"/>
      <c r="I568" s="14"/>
      <c r="J568" s="14"/>
      <c r="K568" s="14" t="s">
        <v>242</v>
      </c>
      <c r="L568" s="14">
        <v>23</v>
      </c>
      <c r="M568" s="14"/>
      <c r="N568" s="14">
        <v>1</v>
      </c>
      <c r="O568" s="144"/>
      <c r="P568" s="14"/>
      <c r="Q568" s="14"/>
      <c r="R568" s="14"/>
      <c r="S568" s="145"/>
      <c r="T568" s="145"/>
      <c r="U568" s="145"/>
      <c r="V568" s="145"/>
      <c r="W568" s="145"/>
      <c r="X568" s="145"/>
      <c r="Y568" s="145"/>
      <c r="Z568" s="145"/>
      <c r="AA568" s="145"/>
      <c r="AB568" s="145"/>
      <c r="AC568" s="145"/>
      <c r="AD568" s="153"/>
      <c r="AE568" s="145"/>
      <c r="AF568" s="145"/>
      <c r="AG568" s="144"/>
      <c r="AH568" s="144"/>
      <c r="AI568" s="144"/>
      <c r="AJ568" s="158"/>
      <c r="AK568" s="144"/>
      <c r="AL568" s="140"/>
      <c r="AM568" s="23" t="str">
        <f t="shared" si="84"/>
        <v>Ekonomska škola Mije Mirkovića Rijeka</v>
      </c>
      <c r="AN568" s="23" t="str">
        <f t="shared" si="85"/>
        <v>Primorsko-goranska</v>
      </c>
      <c r="AO568" s="23" t="str">
        <f t="shared" si="86"/>
        <v>Rijeka</v>
      </c>
      <c r="AP568" s="23" t="str">
        <f t="shared" si="87"/>
        <v>državna</v>
      </c>
      <c r="AQ568" s="23" t="str">
        <f t="shared" si="88"/>
        <v>strukovna</v>
      </c>
      <c r="AR568" s="1" t="str">
        <f t="shared" si="89"/>
        <v>08-071-505</v>
      </c>
      <c r="AT568" s="51" t="str">
        <f t="shared" si="90"/>
        <v>Ekonomska škola Mije Mirkovića Rijeka</v>
      </c>
      <c r="AU568" s="51" t="str">
        <f t="shared" si="91"/>
        <v>Primorsko-goranska</v>
      </c>
      <c r="AV568" s="51" t="str">
        <f t="shared" si="92"/>
        <v>Rijeka</v>
      </c>
      <c r="AW568" s="51" t="str">
        <f t="shared" si="93"/>
        <v>državna</v>
      </c>
      <c r="AX568" s="51" t="str">
        <f t="shared" si="94"/>
        <v>strukovna</v>
      </c>
      <c r="AY568" s="51" t="str">
        <f t="shared" si="95"/>
        <v>08-071-505</v>
      </c>
    </row>
    <row r="569" spans="1:77" s="3" customFormat="1" ht="27" x14ac:dyDescent="0.25">
      <c r="A569" s="153"/>
      <c r="B569" s="153"/>
      <c r="C569" s="151"/>
      <c r="D569" s="151"/>
      <c r="E569" s="156"/>
      <c r="F569" s="149"/>
      <c r="G569" s="14" t="s">
        <v>390</v>
      </c>
      <c r="H569" s="14"/>
      <c r="I569" s="14"/>
      <c r="J569" s="14"/>
      <c r="K569" s="14" t="s">
        <v>415</v>
      </c>
      <c r="L569" s="14">
        <v>26</v>
      </c>
      <c r="M569" s="14"/>
      <c r="N569" s="14">
        <v>2</v>
      </c>
      <c r="O569" s="144"/>
      <c r="P569" s="14"/>
      <c r="Q569" s="14"/>
      <c r="R569" s="14"/>
      <c r="S569" s="145"/>
      <c r="T569" s="145"/>
      <c r="U569" s="145"/>
      <c r="V569" s="145"/>
      <c r="W569" s="145"/>
      <c r="X569" s="145"/>
      <c r="Y569" s="145"/>
      <c r="Z569" s="145"/>
      <c r="AA569" s="145"/>
      <c r="AB569" s="145"/>
      <c r="AC569" s="145"/>
      <c r="AD569" s="153"/>
      <c r="AE569" s="145"/>
      <c r="AF569" s="145"/>
      <c r="AG569" s="144"/>
      <c r="AH569" s="144"/>
      <c r="AI569" s="144"/>
      <c r="AJ569" s="158"/>
      <c r="AK569" s="144"/>
      <c r="AL569" s="140"/>
      <c r="AM569" s="23" t="str">
        <f t="shared" si="84"/>
        <v>Ekonomska škola Mije Mirkovića Rijeka</v>
      </c>
      <c r="AN569" s="23" t="str">
        <f t="shared" si="85"/>
        <v>Primorsko-goranska</v>
      </c>
      <c r="AO569" s="23" t="str">
        <f t="shared" si="86"/>
        <v>Rijeka</v>
      </c>
      <c r="AP569" s="23" t="str">
        <f t="shared" si="87"/>
        <v>državna</v>
      </c>
      <c r="AQ569" s="23" t="str">
        <f t="shared" si="88"/>
        <v>strukovna</v>
      </c>
      <c r="AR569" s="1" t="str">
        <f t="shared" si="89"/>
        <v>08-071-505</v>
      </c>
      <c r="AT569" s="51" t="str">
        <f t="shared" si="90"/>
        <v>Ekonomska škola Mije Mirkovića Rijeka</v>
      </c>
      <c r="AU569" s="51" t="str">
        <f t="shared" si="91"/>
        <v>Primorsko-goranska</v>
      </c>
      <c r="AV569" s="51" t="str">
        <f t="shared" si="92"/>
        <v>Rijeka</v>
      </c>
      <c r="AW569" s="51" t="str">
        <f t="shared" si="93"/>
        <v>državna</v>
      </c>
      <c r="AX569" s="51" t="str">
        <f t="shared" si="94"/>
        <v>strukovna</v>
      </c>
      <c r="AY569" s="51" t="str">
        <f t="shared" si="95"/>
        <v>08-071-505</v>
      </c>
    </row>
    <row r="570" spans="1:77" s="3" customFormat="1" ht="13.5" x14ac:dyDescent="0.25">
      <c r="A570" s="153"/>
      <c r="B570" s="153"/>
      <c r="C570" s="151"/>
      <c r="D570" s="151"/>
      <c r="E570" s="156"/>
      <c r="F570" s="149"/>
      <c r="G570" s="14" t="s">
        <v>390</v>
      </c>
      <c r="H570" s="14"/>
      <c r="I570" s="14"/>
      <c r="J570" s="14"/>
      <c r="K570" s="14" t="s">
        <v>243</v>
      </c>
      <c r="L570" s="14">
        <v>26</v>
      </c>
      <c r="M570" s="14"/>
      <c r="N570" s="14">
        <v>3</v>
      </c>
      <c r="O570" s="144"/>
      <c r="P570" s="14"/>
      <c r="Q570" s="14"/>
      <c r="R570" s="14"/>
      <c r="S570" s="145"/>
      <c r="T570" s="145"/>
      <c r="U570" s="145"/>
      <c r="V570" s="145"/>
      <c r="W570" s="145"/>
      <c r="X570" s="145"/>
      <c r="Y570" s="145"/>
      <c r="Z570" s="145"/>
      <c r="AA570" s="145"/>
      <c r="AB570" s="145"/>
      <c r="AC570" s="145"/>
      <c r="AD570" s="153"/>
      <c r="AE570" s="145"/>
      <c r="AF570" s="145"/>
      <c r="AG570" s="144"/>
      <c r="AH570" s="144"/>
      <c r="AI570" s="144"/>
      <c r="AJ570" s="158"/>
      <c r="AK570" s="144"/>
      <c r="AL570" s="140"/>
      <c r="AM570" s="23" t="str">
        <f t="shared" si="84"/>
        <v>Ekonomska škola Mije Mirkovića Rijeka</v>
      </c>
      <c r="AN570" s="23" t="str">
        <f t="shared" si="85"/>
        <v>Primorsko-goranska</v>
      </c>
      <c r="AO570" s="23" t="str">
        <f t="shared" si="86"/>
        <v>Rijeka</v>
      </c>
      <c r="AP570" s="23" t="str">
        <f t="shared" si="87"/>
        <v>državna</v>
      </c>
      <c r="AQ570" s="23" t="str">
        <f t="shared" si="88"/>
        <v>strukovna</v>
      </c>
      <c r="AR570" s="1" t="str">
        <f t="shared" si="89"/>
        <v>08-071-505</v>
      </c>
      <c r="AT570" s="51" t="str">
        <f t="shared" si="90"/>
        <v>Ekonomska škola Mije Mirkovića Rijeka</v>
      </c>
      <c r="AU570" s="51" t="str">
        <f t="shared" si="91"/>
        <v>Primorsko-goranska</v>
      </c>
      <c r="AV570" s="51" t="str">
        <f t="shared" si="92"/>
        <v>Rijeka</v>
      </c>
      <c r="AW570" s="51" t="str">
        <f t="shared" si="93"/>
        <v>državna</v>
      </c>
      <c r="AX570" s="51" t="str">
        <f t="shared" si="94"/>
        <v>strukovna</v>
      </c>
      <c r="AY570" s="51" t="str">
        <f t="shared" si="95"/>
        <v>08-071-505</v>
      </c>
    </row>
    <row r="571" spans="1:77" s="3" customFormat="1" ht="13.5" x14ac:dyDescent="0.25">
      <c r="A571" s="152" t="s">
        <v>314</v>
      </c>
      <c r="B571" s="152" t="s">
        <v>344</v>
      </c>
      <c r="C571" s="151" t="s">
        <v>16</v>
      </c>
      <c r="D571" s="151">
        <v>1</v>
      </c>
      <c r="E571" s="156">
        <v>22</v>
      </c>
      <c r="F571" s="148" t="s">
        <v>143</v>
      </c>
      <c r="G571" s="14" t="s">
        <v>352</v>
      </c>
      <c r="H571" s="14"/>
      <c r="I571" s="14"/>
      <c r="J571" s="14"/>
      <c r="K571" s="14" t="s">
        <v>220</v>
      </c>
      <c r="L571" s="14">
        <v>27</v>
      </c>
      <c r="M571" s="14"/>
      <c r="N571" s="14">
        <v>3</v>
      </c>
      <c r="O571" s="144">
        <f>SUM(N571:N578)</f>
        <v>19</v>
      </c>
      <c r="P571" s="14"/>
      <c r="Q571" s="14"/>
      <c r="R571" s="14"/>
      <c r="S571" s="145">
        <v>1</v>
      </c>
      <c r="T571" s="145"/>
      <c r="U571" s="145"/>
      <c r="V571" s="145"/>
      <c r="W571" s="145"/>
      <c r="X571" s="145"/>
      <c r="Y571" s="145"/>
      <c r="Z571" s="145"/>
      <c r="AA571" s="145"/>
      <c r="AB571" s="145"/>
      <c r="AC571" s="145"/>
      <c r="AD571" s="152"/>
      <c r="AE571" s="145"/>
      <c r="AF571" s="145"/>
      <c r="AG571" s="144">
        <f>SUM(P571:AF578)</f>
        <v>3</v>
      </c>
      <c r="AH571" s="144">
        <f>SUM(AG571,O571)</f>
        <v>22</v>
      </c>
      <c r="AI571" s="144">
        <f>SUM(AH571-E571)</f>
        <v>0</v>
      </c>
      <c r="AJ571" s="157">
        <v>18</v>
      </c>
      <c r="AK571" s="144">
        <f>SUM(AH571,AJ571)-AI571</f>
        <v>40</v>
      </c>
      <c r="AL571" s="140"/>
      <c r="AM571" s="23" t="str">
        <f t="shared" si="84"/>
        <v>Ekonomska škola Mije Mirkovića Rijeka</v>
      </c>
      <c r="AN571" s="23" t="str">
        <f t="shared" si="85"/>
        <v>Primorsko-goranska</v>
      </c>
      <c r="AO571" s="23" t="str">
        <f t="shared" si="86"/>
        <v>Rijeka</v>
      </c>
      <c r="AP571" s="23" t="str">
        <f t="shared" si="87"/>
        <v>državna</v>
      </c>
      <c r="AQ571" s="23" t="str">
        <f t="shared" si="88"/>
        <v>strukovna</v>
      </c>
      <c r="AR571" s="1" t="str">
        <f t="shared" si="89"/>
        <v>08-071-505</v>
      </c>
      <c r="AT571" s="51" t="str">
        <f t="shared" si="90"/>
        <v>Ekonomska škola Mije Mirkovića Rijeka</v>
      </c>
      <c r="AU571" s="51" t="str">
        <f t="shared" si="91"/>
        <v>Primorsko-goranska</v>
      </c>
      <c r="AV571" s="51" t="str">
        <f t="shared" si="92"/>
        <v>Rijeka</v>
      </c>
      <c r="AW571" s="51" t="str">
        <f t="shared" si="93"/>
        <v>državna</v>
      </c>
      <c r="AX571" s="51" t="str">
        <f t="shared" si="94"/>
        <v>strukovna</v>
      </c>
      <c r="AY571" s="51" t="str">
        <f t="shared" si="95"/>
        <v>08-071-505</v>
      </c>
      <c r="BY571" s="7"/>
    </row>
    <row r="572" spans="1:77" s="3" customFormat="1" ht="13.5" x14ac:dyDescent="0.25">
      <c r="A572" s="153"/>
      <c r="B572" s="153"/>
      <c r="C572" s="151"/>
      <c r="D572" s="151"/>
      <c r="E572" s="156"/>
      <c r="F572" s="149"/>
      <c r="G572" s="14" t="s">
        <v>352</v>
      </c>
      <c r="H572" s="14"/>
      <c r="I572" s="14"/>
      <c r="J572" s="14"/>
      <c r="K572" s="14" t="s">
        <v>224</v>
      </c>
      <c r="L572" s="14">
        <v>27</v>
      </c>
      <c r="M572" s="14"/>
      <c r="N572" s="14">
        <v>3</v>
      </c>
      <c r="O572" s="144"/>
      <c r="P572" s="14"/>
      <c r="Q572" s="14"/>
      <c r="R572" s="14"/>
      <c r="S572" s="145"/>
      <c r="T572" s="145"/>
      <c r="U572" s="145"/>
      <c r="V572" s="145"/>
      <c r="W572" s="145"/>
      <c r="X572" s="145"/>
      <c r="Y572" s="145"/>
      <c r="Z572" s="145"/>
      <c r="AA572" s="145"/>
      <c r="AB572" s="145"/>
      <c r="AC572" s="145"/>
      <c r="AD572" s="153"/>
      <c r="AE572" s="145"/>
      <c r="AF572" s="145"/>
      <c r="AG572" s="144"/>
      <c r="AH572" s="144"/>
      <c r="AI572" s="144"/>
      <c r="AJ572" s="158"/>
      <c r="AK572" s="144"/>
      <c r="AL572" s="140"/>
      <c r="AM572" s="23"/>
      <c r="AN572" s="23"/>
      <c r="AO572" s="23"/>
      <c r="AP572" s="23"/>
      <c r="AQ572" s="23"/>
      <c r="AR572" s="1"/>
      <c r="AT572" s="51"/>
      <c r="AU572" s="51"/>
      <c r="AV572" s="51"/>
      <c r="AW572" s="51"/>
      <c r="AX572" s="51"/>
      <c r="AY572" s="51"/>
      <c r="BY572" s="7"/>
    </row>
    <row r="573" spans="1:77" s="3" customFormat="1" ht="13.5" x14ac:dyDescent="0.25">
      <c r="A573" s="153"/>
      <c r="B573" s="153"/>
      <c r="C573" s="151"/>
      <c r="D573" s="151"/>
      <c r="E573" s="156"/>
      <c r="F573" s="149"/>
      <c r="G573" s="14" t="s">
        <v>352</v>
      </c>
      <c r="H573" s="14"/>
      <c r="I573" s="14"/>
      <c r="J573" s="14"/>
      <c r="K573" s="14" t="s">
        <v>228</v>
      </c>
      <c r="L573" s="14">
        <v>29</v>
      </c>
      <c r="M573" s="14"/>
      <c r="N573" s="14">
        <v>3</v>
      </c>
      <c r="O573" s="144"/>
      <c r="P573" s="14"/>
      <c r="Q573" s="14"/>
      <c r="R573" s="14"/>
      <c r="S573" s="145"/>
      <c r="T573" s="145"/>
      <c r="U573" s="145"/>
      <c r="V573" s="145"/>
      <c r="W573" s="145"/>
      <c r="X573" s="145"/>
      <c r="Y573" s="145"/>
      <c r="Z573" s="145"/>
      <c r="AA573" s="145"/>
      <c r="AB573" s="145"/>
      <c r="AC573" s="145"/>
      <c r="AD573" s="153"/>
      <c r="AE573" s="145"/>
      <c r="AF573" s="145"/>
      <c r="AG573" s="144"/>
      <c r="AH573" s="144"/>
      <c r="AI573" s="144"/>
      <c r="AJ573" s="158"/>
      <c r="AK573" s="144"/>
      <c r="AL573" s="140"/>
      <c r="AM573" s="23"/>
      <c r="AN573" s="23"/>
      <c r="AO573" s="23"/>
      <c r="AP573" s="23"/>
      <c r="AQ573" s="23"/>
      <c r="AR573" s="1"/>
      <c r="AT573" s="51"/>
      <c r="AU573" s="51"/>
      <c r="AV573" s="51"/>
      <c r="AW573" s="51"/>
      <c r="AX573" s="51"/>
      <c r="AY573" s="51"/>
      <c r="BY573" s="7"/>
    </row>
    <row r="574" spans="1:77" s="3" customFormat="1" ht="13.5" x14ac:dyDescent="0.25">
      <c r="A574" s="153"/>
      <c r="B574" s="153"/>
      <c r="C574" s="151"/>
      <c r="D574" s="151"/>
      <c r="E574" s="156"/>
      <c r="F574" s="149"/>
      <c r="G574" s="14" t="s">
        <v>352</v>
      </c>
      <c r="H574" s="14"/>
      <c r="I574" s="14"/>
      <c r="J574" s="14"/>
      <c r="K574" s="14" t="s">
        <v>229</v>
      </c>
      <c r="L574" s="14">
        <v>28</v>
      </c>
      <c r="M574" s="14"/>
      <c r="N574" s="14">
        <v>4</v>
      </c>
      <c r="O574" s="144"/>
      <c r="P574" s="14"/>
      <c r="Q574" s="14"/>
      <c r="R574" s="14"/>
      <c r="S574" s="145"/>
      <c r="T574" s="145"/>
      <c r="U574" s="145"/>
      <c r="V574" s="145"/>
      <c r="W574" s="145"/>
      <c r="X574" s="145"/>
      <c r="Y574" s="145"/>
      <c r="Z574" s="145"/>
      <c r="AA574" s="145"/>
      <c r="AB574" s="145"/>
      <c r="AC574" s="145"/>
      <c r="AD574" s="153"/>
      <c r="AE574" s="145"/>
      <c r="AF574" s="145"/>
      <c r="AG574" s="144"/>
      <c r="AH574" s="144"/>
      <c r="AI574" s="144"/>
      <c r="AJ574" s="158"/>
      <c r="AK574" s="144"/>
      <c r="AL574" s="140"/>
      <c r="AM574" s="23"/>
      <c r="AN574" s="23"/>
      <c r="AO574" s="23"/>
      <c r="AP574" s="23"/>
      <c r="AQ574" s="23"/>
      <c r="AR574" s="1"/>
      <c r="AT574" s="51"/>
      <c r="AU574" s="51"/>
      <c r="AV574" s="51"/>
      <c r="AW574" s="51"/>
      <c r="AX574" s="51"/>
      <c r="AY574" s="51"/>
      <c r="BY574" s="7"/>
    </row>
    <row r="575" spans="1:77" s="3" customFormat="1" ht="27" x14ac:dyDescent="0.25">
      <c r="A575" s="153"/>
      <c r="B575" s="153"/>
      <c r="C575" s="151"/>
      <c r="D575" s="151"/>
      <c r="E575" s="156"/>
      <c r="F575" s="149"/>
      <c r="G575" s="14" t="s">
        <v>355</v>
      </c>
      <c r="H575" s="14"/>
      <c r="I575" s="14"/>
      <c r="J575" s="14"/>
      <c r="K575" s="14" t="s">
        <v>238</v>
      </c>
      <c r="L575" s="14">
        <v>23</v>
      </c>
      <c r="M575" s="14">
        <v>12</v>
      </c>
      <c r="N575" s="14">
        <v>2</v>
      </c>
      <c r="O575" s="144"/>
      <c r="P575" s="14"/>
      <c r="Q575" s="14"/>
      <c r="R575" s="14"/>
      <c r="S575" s="145"/>
      <c r="T575" s="145"/>
      <c r="U575" s="145"/>
      <c r="V575" s="145"/>
      <c r="W575" s="145"/>
      <c r="X575" s="145"/>
      <c r="Y575" s="145"/>
      <c r="Z575" s="145"/>
      <c r="AA575" s="145"/>
      <c r="AB575" s="145"/>
      <c r="AC575" s="145"/>
      <c r="AD575" s="153"/>
      <c r="AE575" s="145"/>
      <c r="AF575" s="145"/>
      <c r="AG575" s="144"/>
      <c r="AH575" s="144"/>
      <c r="AI575" s="144"/>
      <c r="AJ575" s="158"/>
      <c r="AK575" s="144"/>
      <c r="AL575" s="140"/>
      <c r="AM575" s="23"/>
      <c r="AN575" s="23"/>
      <c r="AO575" s="23"/>
      <c r="AP575" s="23"/>
      <c r="AQ575" s="23"/>
      <c r="AR575" s="1"/>
      <c r="AT575" s="51"/>
      <c r="AU575" s="51"/>
      <c r="AV575" s="51"/>
      <c r="AW575" s="51"/>
      <c r="AX575" s="51"/>
      <c r="AY575" s="51"/>
      <c r="BY575" s="7"/>
    </row>
    <row r="576" spans="1:77" s="3" customFormat="1" ht="27" x14ac:dyDescent="0.25">
      <c r="A576" s="153"/>
      <c r="B576" s="153"/>
      <c r="C576" s="151"/>
      <c r="D576" s="151"/>
      <c r="E576" s="156"/>
      <c r="F576" s="149"/>
      <c r="G576" s="14" t="s">
        <v>355</v>
      </c>
      <c r="H576" s="14"/>
      <c r="I576" s="14"/>
      <c r="J576" s="14"/>
      <c r="K576" s="14" t="s">
        <v>240</v>
      </c>
      <c r="L576" s="14">
        <v>27</v>
      </c>
      <c r="M576" s="14">
        <v>14</v>
      </c>
      <c r="N576" s="14">
        <v>2</v>
      </c>
      <c r="O576" s="144"/>
      <c r="P576" s="14"/>
      <c r="Q576" s="14"/>
      <c r="R576" s="14"/>
      <c r="S576" s="145"/>
      <c r="T576" s="145"/>
      <c r="U576" s="145"/>
      <c r="V576" s="145"/>
      <c r="W576" s="145"/>
      <c r="X576" s="145"/>
      <c r="Y576" s="145"/>
      <c r="Z576" s="145"/>
      <c r="AA576" s="145"/>
      <c r="AB576" s="145"/>
      <c r="AC576" s="145"/>
      <c r="AD576" s="153"/>
      <c r="AE576" s="145"/>
      <c r="AF576" s="145"/>
      <c r="AG576" s="144"/>
      <c r="AH576" s="144"/>
      <c r="AI576" s="144"/>
      <c r="AJ576" s="158"/>
      <c r="AK576" s="144"/>
      <c r="AL576" s="140"/>
      <c r="AM576" s="23"/>
      <c r="AN576" s="23"/>
      <c r="AO576" s="23"/>
      <c r="AP576" s="23"/>
      <c r="AQ576" s="23"/>
      <c r="AR576" s="1"/>
      <c r="AT576" s="51"/>
      <c r="AU576" s="51"/>
      <c r="AV576" s="51"/>
      <c r="AW576" s="51"/>
      <c r="AX576" s="51"/>
      <c r="AY576" s="51"/>
      <c r="BY576" s="7"/>
    </row>
    <row r="577" spans="1:77" s="3" customFormat="1" ht="27" x14ac:dyDescent="0.25">
      <c r="A577" s="153"/>
      <c r="B577" s="153"/>
      <c r="C577" s="151"/>
      <c r="D577" s="151"/>
      <c r="E577" s="156"/>
      <c r="F577" s="149"/>
      <c r="G577" s="14" t="s">
        <v>355</v>
      </c>
      <c r="H577" s="14"/>
      <c r="I577" s="14"/>
      <c r="J577" s="14"/>
      <c r="K577" s="14" t="s">
        <v>241</v>
      </c>
      <c r="L577" s="14">
        <v>29</v>
      </c>
      <c r="M577" s="14">
        <v>15</v>
      </c>
      <c r="N577" s="14">
        <v>2</v>
      </c>
      <c r="O577" s="144"/>
      <c r="P577" s="14"/>
      <c r="Q577" s="14"/>
      <c r="R577" s="14"/>
      <c r="S577" s="145"/>
      <c r="T577" s="145"/>
      <c r="U577" s="145"/>
      <c r="V577" s="145"/>
      <c r="W577" s="145"/>
      <c r="X577" s="145"/>
      <c r="Y577" s="145"/>
      <c r="Z577" s="145"/>
      <c r="AA577" s="145"/>
      <c r="AB577" s="145"/>
      <c r="AC577" s="145"/>
      <c r="AD577" s="153"/>
      <c r="AE577" s="145"/>
      <c r="AF577" s="145"/>
      <c r="AG577" s="144"/>
      <c r="AH577" s="144"/>
      <c r="AI577" s="144"/>
      <c r="AJ577" s="158"/>
      <c r="AK577" s="144"/>
      <c r="AL577" s="140"/>
      <c r="AM577" s="23" t="str">
        <f t="shared" si="84"/>
        <v>Ekonomska škola Mije Mirkovića Rijeka</v>
      </c>
      <c r="AN577" s="23" t="str">
        <f t="shared" si="85"/>
        <v>Primorsko-goranska</v>
      </c>
      <c r="AO577" s="23" t="str">
        <f t="shared" si="86"/>
        <v>Rijeka</v>
      </c>
      <c r="AP577" s="23" t="str">
        <f t="shared" si="87"/>
        <v>državna</v>
      </c>
      <c r="AQ577" s="23" t="str">
        <f t="shared" si="88"/>
        <v>strukovna</v>
      </c>
      <c r="AR577" s="1" t="str">
        <f t="shared" si="89"/>
        <v>08-071-505</v>
      </c>
      <c r="AT577" s="51" t="str">
        <f t="shared" si="90"/>
        <v>Ekonomska škola Mije Mirkovića Rijeka</v>
      </c>
      <c r="AU577" s="51" t="str">
        <f t="shared" si="91"/>
        <v>Primorsko-goranska</v>
      </c>
      <c r="AV577" s="51" t="str">
        <f t="shared" si="92"/>
        <v>Rijeka</v>
      </c>
      <c r="AW577" s="51" t="str">
        <f t="shared" si="93"/>
        <v>državna</v>
      </c>
      <c r="AX577" s="51" t="str">
        <f t="shared" si="94"/>
        <v>strukovna</v>
      </c>
      <c r="AY577" s="51" t="str">
        <f t="shared" si="95"/>
        <v>08-071-505</v>
      </c>
    </row>
    <row r="578" spans="1:77" s="3" customFormat="1" ht="13.5" x14ac:dyDescent="0.25">
      <c r="A578" s="153"/>
      <c r="B578" s="153"/>
      <c r="C578" s="151"/>
      <c r="D578" s="151"/>
      <c r="E578" s="156"/>
      <c r="F578" s="149"/>
      <c r="G578" s="14" t="s">
        <v>402</v>
      </c>
      <c r="H578" s="14"/>
      <c r="I578" s="14"/>
      <c r="J578" s="14"/>
      <c r="K578" s="14" t="s">
        <v>224</v>
      </c>
      <c r="L578" s="14">
        <v>27</v>
      </c>
      <c r="M578" s="14"/>
      <c r="N578" s="14"/>
      <c r="O578" s="144"/>
      <c r="P578" s="14"/>
      <c r="Q578" s="14"/>
      <c r="R578" s="14">
        <v>2</v>
      </c>
      <c r="S578" s="145"/>
      <c r="T578" s="145"/>
      <c r="U578" s="145"/>
      <c r="V578" s="145"/>
      <c r="W578" s="145"/>
      <c r="X578" s="145"/>
      <c r="Y578" s="145"/>
      <c r="Z578" s="145"/>
      <c r="AA578" s="145"/>
      <c r="AB578" s="145"/>
      <c r="AC578" s="145"/>
      <c r="AD578" s="153"/>
      <c r="AE578" s="145"/>
      <c r="AF578" s="145"/>
      <c r="AG578" s="144"/>
      <c r="AH578" s="144"/>
      <c r="AI578" s="144"/>
      <c r="AJ578" s="158"/>
      <c r="AK578" s="144"/>
      <c r="AL578" s="140"/>
      <c r="AM578" s="23" t="str">
        <f t="shared" si="84"/>
        <v>Ekonomska škola Mije Mirkovića Rijeka</v>
      </c>
      <c r="AN578" s="23" t="str">
        <f t="shared" si="85"/>
        <v>Primorsko-goranska</v>
      </c>
      <c r="AO578" s="23" t="str">
        <f t="shared" si="86"/>
        <v>Rijeka</v>
      </c>
      <c r="AP578" s="23" t="str">
        <f t="shared" si="87"/>
        <v>državna</v>
      </c>
      <c r="AQ578" s="23" t="str">
        <f t="shared" si="88"/>
        <v>strukovna</v>
      </c>
      <c r="AR578" s="1" t="str">
        <f t="shared" si="89"/>
        <v>08-071-505</v>
      </c>
      <c r="AT578" s="51" t="str">
        <f t="shared" si="90"/>
        <v>Ekonomska škola Mije Mirkovića Rijeka</v>
      </c>
      <c r="AU578" s="51" t="str">
        <f t="shared" si="91"/>
        <v>Primorsko-goranska</v>
      </c>
      <c r="AV578" s="51" t="str">
        <f t="shared" si="92"/>
        <v>Rijeka</v>
      </c>
      <c r="AW578" s="51" t="str">
        <f t="shared" si="93"/>
        <v>državna</v>
      </c>
      <c r="AX578" s="51" t="str">
        <f t="shared" si="94"/>
        <v>strukovna</v>
      </c>
      <c r="AY578" s="51" t="str">
        <f t="shared" si="95"/>
        <v>08-071-505</v>
      </c>
    </row>
    <row r="579" spans="1:77" s="3" customFormat="1" ht="13.5" x14ac:dyDescent="0.25">
      <c r="A579" s="152" t="s">
        <v>315</v>
      </c>
      <c r="B579" s="152" t="s">
        <v>345</v>
      </c>
      <c r="C579" s="151" t="s">
        <v>16</v>
      </c>
      <c r="D579" s="151">
        <v>3</v>
      </c>
      <c r="E579" s="156">
        <v>2</v>
      </c>
      <c r="F579" s="148" t="s">
        <v>51</v>
      </c>
      <c r="G579" s="14" t="s">
        <v>481</v>
      </c>
      <c r="H579" s="14"/>
      <c r="I579" s="14"/>
      <c r="J579" s="14"/>
      <c r="K579" s="14" t="s">
        <v>470</v>
      </c>
      <c r="L579" s="14">
        <v>1</v>
      </c>
      <c r="M579" s="14"/>
      <c r="N579" s="14">
        <v>2</v>
      </c>
      <c r="O579" s="144">
        <f>SUM(N579:N588)</f>
        <v>2</v>
      </c>
      <c r="P579" s="14"/>
      <c r="Q579" s="14"/>
      <c r="R579" s="14"/>
      <c r="S579" s="145"/>
      <c r="T579" s="145"/>
      <c r="U579" s="145"/>
      <c r="V579" s="145"/>
      <c r="W579" s="145"/>
      <c r="X579" s="145"/>
      <c r="Y579" s="145"/>
      <c r="Z579" s="145"/>
      <c r="AA579" s="145"/>
      <c r="AB579" s="145"/>
      <c r="AC579" s="145"/>
      <c r="AD579" s="152"/>
      <c r="AE579" s="145"/>
      <c r="AF579" s="145"/>
      <c r="AG579" s="144">
        <f>SUM(P579:AF588)</f>
        <v>0</v>
      </c>
      <c r="AH579" s="144">
        <f>SUM(AG579,O579)</f>
        <v>2</v>
      </c>
      <c r="AI579" s="144">
        <f>SUM(AH579-E579)</f>
        <v>0</v>
      </c>
      <c r="AJ579" s="157"/>
      <c r="AK579" s="144">
        <f>SUM(AH579,AJ579)-AI579</f>
        <v>2</v>
      </c>
      <c r="AL579" s="140"/>
      <c r="AM579" s="23" t="str">
        <f t="shared" si="84"/>
        <v>Ekonomska škola Mije Mirkovića Rijeka</v>
      </c>
      <c r="AN579" s="23" t="str">
        <f t="shared" si="85"/>
        <v>Primorsko-goranska</v>
      </c>
      <c r="AO579" s="23" t="str">
        <f t="shared" si="86"/>
        <v>Rijeka</v>
      </c>
      <c r="AP579" s="23" t="str">
        <f t="shared" si="87"/>
        <v>državna</v>
      </c>
      <c r="AQ579" s="23" t="str">
        <f t="shared" si="88"/>
        <v>strukovna</v>
      </c>
      <c r="AR579" s="1" t="str">
        <f t="shared" si="89"/>
        <v>08-071-505</v>
      </c>
      <c r="AT579" s="51" t="str">
        <f t="shared" si="90"/>
        <v>Ekonomska škola Mije Mirkovića Rijeka</v>
      </c>
      <c r="AU579" s="51" t="str">
        <f t="shared" si="91"/>
        <v>Primorsko-goranska</v>
      </c>
      <c r="AV579" s="51" t="str">
        <f t="shared" si="92"/>
        <v>Rijeka</v>
      </c>
      <c r="AW579" s="51" t="str">
        <f t="shared" si="93"/>
        <v>državna</v>
      </c>
      <c r="AX579" s="51" t="str">
        <f t="shared" si="94"/>
        <v>strukovna</v>
      </c>
      <c r="AY579" s="51" t="str">
        <f t="shared" si="95"/>
        <v>08-071-505</v>
      </c>
      <c r="BY579" s="7"/>
    </row>
    <row r="580" spans="1:77" s="3" customFormat="1" ht="13.5" x14ac:dyDescent="0.25">
      <c r="A580" s="153"/>
      <c r="B580" s="153"/>
      <c r="C580" s="151"/>
      <c r="D580" s="151"/>
      <c r="E580" s="156"/>
      <c r="F580" s="149"/>
      <c r="G580" s="14" t="s">
        <v>481</v>
      </c>
      <c r="H580" s="14"/>
      <c r="I580" s="14"/>
      <c r="J580" s="14"/>
      <c r="K580" s="14" t="s">
        <v>471</v>
      </c>
      <c r="L580" s="14">
        <v>1</v>
      </c>
      <c r="M580" s="14"/>
      <c r="N580" s="14"/>
      <c r="O580" s="144"/>
      <c r="P580" s="14"/>
      <c r="Q580" s="14"/>
      <c r="R580" s="14"/>
      <c r="S580" s="145"/>
      <c r="T580" s="145"/>
      <c r="U580" s="145"/>
      <c r="V580" s="145"/>
      <c r="W580" s="145"/>
      <c r="X580" s="145"/>
      <c r="Y580" s="145"/>
      <c r="Z580" s="145"/>
      <c r="AA580" s="145"/>
      <c r="AB580" s="145"/>
      <c r="AC580" s="145"/>
      <c r="AD580" s="153"/>
      <c r="AE580" s="145"/>
      <c r="AF580" s="145"/>
      <c r="AG580" s="144"/>
      <c r="AH580" s="144"/>
      <c r="AI580" s="144"/>
      <c r="AJ580" s="158"/>
      <c r="AK580" s="144"/>
      <c r="AL580" s="140"/>
      <c r="AM580" s="23" t="str">
        <f t="shared" si="84"/>
        <v>Ekonomska škola Mije Mirkovića Rijeka</v>
      </c>
      <c r="AN580" s="23" t="str">
        <f t="shared" si="85"/>
        <v>Primorsko-goranska</v>
      </c>
      <c r="AO580" s="23" t="str">
        <f t="shared" si="86"/>
        <v>Rijeka</v>
      </c>
      <c r="AP580" s="23" t="str">
        <f t="shared" si="87"/>
        <v>državna</v>
      </c>
      <c r="AQ580" s="23" t="str">
        <f t="shared" si="88"/>
        <v>strukovna</v>
      </c>
      <c r="AR580" s="1" t="str">
        <f t="shared" si="89"/>
        <v>08-071-505</v>
      </c>
      <c r="AT580" s="51" t="str">
        <f t="shared" si="90"/>
        <v>Ekonomska škola Mije Mirkovića Rijeka</v>
      </c>
      <c r="AU580" s="51" t="str">
        <f t="shared" si="91"/>
        <v>Primorsko-goranska</v>
      </c>
      <c r="AV580" s="51" t="str">
        <f t="shared" si="92"/>
        <v>Rijeka</v>
      </c>
      <c r="AW580" s="51" t="str">
        <f t="shared" si="93"/>
        <v>državna</v>
      </c>
      <c r="AX580" s="51" t="str">
        <f t="shared" si="94"/>
        <v>strukovna</v>
      </c>
      <c r="AY580" s="51" t="str">
        <f t="shared" si="95"/>
        <v>08-071-505</v>
      </c>
    </row>
    <row r="581" spans="1:77" s="3" customFormat="1" ht="13.5" x14ac:dyDescent="0.25">
      <c r="A581" s="153"/>
      <c r="B581" s="153"/>
      <c r="C581" s="151"/>
      <c r="D581" s="151"/>
      <c r="E581" s="156"/>
      <c r="F581" s="149"/>
      <c r="G581" s="14" t="s">
        <v>481</v>
      </c>
      <c r="H581" s="14"/>
      <c r="I581" s="14"/>
      <c r="J581" s="14"/>
      <c r="K581" s="14" t="s">
        <v>472</v>
      </c>
      <c r="L581" s="14">
        <v>1</v>
      </c>
      <c r="M581" s="14"/>
      <c r="N581" s="14"/>
      <c r="O581" s="144"/>
      <c r="P581" s="14"/>
      <c r="Q581" s="14"/>
      <c r="R581" s="14"/>
      <c r="S581" s="145"/>
      <c r="T581" s="145"/>
      <c r="U581" s="145"/>
      <c r="V581" s="145"/>
      <c r="W581" s="145"/>
      <c r="X581" s="145"/>
      <c r="Y581" s="145"/>
      <c r="Z581" s="145"/>
      <c r="AA581" s="145"/>
      <c r="AB581" s="145"/>
      <c r="AC581" s="145"/>
      <c r="AD581" s="153"/>
      <c r="AE581" s="145"/>
      <c r="AF581" s="145"/>
      <c r="AG581" s="144"/>
      <c r="AH581" s="144"/>
      <c r="AI581" s="144"/>
      <c r="AJ581" s="158"/>
      <c r="AK581" s="144"/>
      <c r="AL581" s="140"/>
      <c r="AM581" s="23" t="str">
        <f t="shared" si="84"/>
        <v>Ekonomska škola Mije Mirkovića Rijeka</v>
      </c>
      <c r="AN581" s="23" t="str">
        <f t="shared" si="85"/>
        <v>Primorsko-goranska</v>
      </c>
      <c r="AO581" s="23" t="str">
        <f t="shared" si="86"/>
        <v>Rijeka</v>
      </c>
      <c r="AP581" s="23" t="str">
        <f t="shared" si="87"/>
        <v>državna</v>
      </c>
      <c r="AQ581" s="23" t="str">
        <f t="shared" si="88"/>
        <v>strukovna</v>
      </c>
      <c r="AR581" s="1" t="str">
        <f t="shared" si="89"/>
        <v>08-071-505</v>
      </c>
      <c r="AT581" s="51" t="str">
        <f t="shared" si="90"/>
        <v>Ekonomska škola Mije Mirkovića Rijeka</v>
      </c>
      <c r="AU581" s="51" t="str">
        <f t="shared" si="91"/>
        <v>Primorsko-goranska</v>
      </c>
      <c r="AV581" s="51" t="str">
        <f t="shared" si="92"/>
        <v>Rijeka</v>
      </c>
      <c r="AW581" s="51" t="str">
        <f t="shared" si="93"/>
        <v>državna</v>
      </c>
      <c r="AX581" s="51" t="str">
        <f t="shared" si="94"/>
        <v>strukovna</v>
      </c>
      <c r="AY581" s="51" t="str">
        <f t="shared" si="95"/>
        <v>08-071-505</v>
      </c>
    </row>
    <row r="582" spans="1:77" s="3" customFormat="1" ht="13.5" x14ac:dyDescent="0.25">
      <c r="A582" s="153"/>
      <c r="B582" s="153"/>
      <c r="C582" s="151"/>
      <c r="D582" s="151"/>
      <c r="E582" s="156"/>
      <c r="F582" s="149"/>
      <c r="G582" s="14" t="s">
        <v>481</v>
      </c>
      <c r="H582" s="14"/>
      <c r="I582" s="14"/>
      <c r="J582" s="14"/>
      <c r="K582" s="14" t="s">
        <v>466</v>
      </c>
      <c r="L582" s="14">
        <v>1</v>
      </c>
      <c r="M582" s="14"/>
      <c r="N582" s="14"/>
      <c r="O582" s="144"/>
      <c r="P582" s="14"/>
      <c r="Q582" s="14"/>
      <c r="R582" s="14"/>
      <c r="S582" s="145"/>
      <c r="T582" s="145"/>
      <c r="U582" s="145"/>
      <c r="V582" s="145"/>
      <c r="W582" s="145"/>
      <c r="X582" s="145"/>
      <c r="Y582" s="145"/>
      <c r="Z582" s="145"/>
      <c r="AA582" s="145"/>
      <c r="AB582" s="145"/>
      <c r="AC582" s="145"/>
      <c r="AD582" s="153"/>
      <c r="AE582" s="145"/>
      <c r="AF582" s="145"/>
      <c r="AG582" s="144"/>
      <c r="AH582" s="144"/>
      <c r="AI582" s="144"/>
      <c r="AJ582" s="158"/>
      <c r="AK582" s="144"/>
      <c r="AL582" s="140"/>
      <c r="AM582" s="23" t="str">
        <f t="shared" si="84"/>
        <v>Ekonomska škola Mije Mirkovića Rijeka</v>
      </c>
      <c r="AN582" s="23" t="str">
        <f t="shared" si="85"/>
        <v>Primorsko-goranska</v>
      </c>
      <c r="AO582" s="23" t="str">
        <f t="shared" si="86"/>
        <v>Rijeka</v>
      </c>
      <c r="AP582" s="23" t="str">
        <f t="shared" si="87"/>
        <v>državna</v>
      </c>
      <c r="AQ582" s="23" t="str">
        <f t="shared" si="88"/>
        <v>strukovna</v>
      </c>
      <c r="AR582" s="1" t="str">
        <f t="shared" si="89"/>
        <v>08-071-505</v>
      </c>
      <c r="AT582" s="51" t="str">
        <f t="shared" si="90"/>
        <v>Ekonomska škola Mije Mirkovića Rijeka</v>
      </c>
      <c r="AU582" s="51" t="str">
        <f t="shared" si="91"/>
        <v>Primorsko-goranska</v>
      </c>
      <c r="AV582" s="51" t="str">
        <f t="shared" si="92"/>
        <v>Rijeka</v>
      </c>
      <c r="AW582" s="51" t="str">
        <f t="shared" si="93"/>
        <v>državna</v>
      </c>
      <c r="AX582" s="51" t="str">
        <f t="shared" si="94"/>
        <v>strukovna</v>
      </c>
      <c r="AY582" s="51" t="str">
        <f t="shared" si="95"/>
        <v>08-071-505</v>
      </c>
    </row>
    <row r="583" spans="1:77" s="3" customFormat="1" ht="13.5" x14ac:dyDescent="0.25">
      <c r="A583" s="153"/>
      <c r="B583" s="153"/>
      <c r="C583" s="151"/>
      <c r="D583" s="151"/>
      <c r="E583" s="156"/>
      <c r="F583" s="149"/>
      <c r="G583" s="14" t="s">
        <v>481</v>
      </c>
      <c r="H583" s="14"/>
      <c r="I583" s="14"/>
      <c r="J583" s="14"/>
      <c r="K583" s="14" t="s">
        <v>467</v>
      </c>
      <c r="L583" s="14">
        <v>2</v>
      </c>
      <c r="M583" s="14"/>
      <c r="N583" s="14"/>
      <c r="O583" s="144"/>
      <c r="P583" s="14"/>
      <c r="Q583" s="14"/>
      <c r="R583" s="14"/>
      <c r="S583" s="145"/>
      <c r="T583" s="145"/>
      <c r="U583" s="145"/>
      <c r="V583" s="145"/>
      <c r="W583" s="145"/>
      <c r="X583" s="145"/>
      <c r="Y583" s="145"/>
      <c r="Z583" s="145"/>
      <c r="AA583" s="145"/>
      <c r="AB583" s="145"/>
      <c r="AC583" s="145"/>
      <c r="AD583" s="153"/>
      <c r="AE583" s="145"/>
      <c r="AF583" s="145"/>
      <c r="AG583" s="144"/>
      <c r="AH583" s="144"/>
      <c r="AI583" s="144"/>
      <c r="AJ583" s="158"/>
      <c r="AK583" s="144"/>
      <c r="AL583" s="140"/>
      <c r="AM583" s="23" t="str">
        <f t="shared" si="84"/>
        <v>Ekonomska škola Mije Mirkovića Rijeka</v>
      </c>
      <c r="AN583" s="23" t="str">
        <f t="shared" si="85"/>
        <v>Primorsko-goranska</v>
      </c>
      <c r="AO583" s="23" t="str">
        <f t="shared" si="86"/>
        <v>Rijeka</v>
      </c>
      <c r="AP583" s="23" t="str">
        <f t="shared" si="87"/>
        <v>državna</v>
      </c>
      <c r="AQ583" s="23" t="str">
        <f t="shared" si="88"/>
        <v>strukovna</v>
      </c>
      <c r="AR583" s="1" t="str">
        <f t="shared" si="89"/>
        <v>08-071-505</v>
      </c>
      <c r="AT583" s="51" t="str">
        <f t="shared" si="90"/>
        <v>Ekonomska škola Mije Mirkovića Rijeka</v>
      </c>
      <c r="AU583" s="51" t="str">
        <f t="shared" si="91"/>
        <v>Primorsko-goranska</v>
      </c>
      <c r="AV583" s="51" t="str">
        <f t="shared" si="92"/>
        <v>Rijeka</v>
      </c>
      <c r="AW583" s="51" t="str">
        <f t="shared" si="93"/>
        <v>državna</v>
      </c>
      <c r="AX583" s="51" t="str">
        <f t="shared" si="94"/>
        <v>strukovna</v>
      </c>
      <c r="AY583" s="51" t="str">
        <f t="shared" si="95"/>
        <v>08-071-505</v>
      </c>
    </row>
    <row r="584" spans="1:77" s="3" customFormat="1" ht="13.5" x14ac:dyDescent="0.25">
      <c r="A584" s="153"/>
      <c r="B584" s="153"/>
      <c r="C584" s="151"/>
      <c r="D584" s="151"/>
      <c r="E584" s="156"/>
      <c r="F584" s="149"/>
      <c r="G584" s="14" t="s">
        <v>481</v>
      </c>
      <c r="H584" s="14"/>
      <c r="I584" s="14"/>
      <c r="J584" s="14"/>
      <c r="K584" s="14" t="s">
        <v>468</v>
      </c>
      <c r="L584" s="14">
        <v>1</v>
      </c>
      <c r="M584" s="14"/>
      <c r="N584" s="14"/>
      <c r="O584" s="144"/>
      <c r="P584" s="14"/>
      <c r="Q584" s="14"/>
      <c r="R584" s="14"/>
      <c r="S584" s="145"/>
      <c r="T584" s="145"/>
      <c r="U584" s="145"/>
      <c r="V584" s="145"/>
      <c r="W584" s="145"/>
      <c r="X584" s="145"/>
      <c r="Y584" s="145"/>
      <c r="Z584" s="145"/>
      <c r="AA584" s="145"/>
      <c r="AB584" s="145"/>
      <c r="AC584" s="145"/>
      <c r="AD584" s="153"/>
      <c r="AE584" s="145"/>
      <c r="AF584" s="145"/>
      <c r="AG584" s="144"/>
      <c r="AH584" s="144"/>
      <c r="AI584" s="144"/>
      <c r="AJ584" s="158"/>
      <c r="AK584" s="144"/>
      <c r="AL584" s="140"/>
      <c r="AM584" s="23" t="str">
        <f t="shared" si="84"/>
        <v>Ekonomska škola Mije Mirkovića Rijeka</v>
      </c>
      <c r="AN584" s="23" t="str">
        <f t="shared" si="85"/>
        <v>Primorsko-goranska</v>
      </c>
      <c r="AO584" s="23" t="str">
        <f t="shared" si="86"/>
        <v>Rijeka</v>
      </c>
      <c r="AP584" s="23" t="str">
        <f t="shared" si="87"/>
        <v>državna</v>
      </c>
      <c r="AQ584" s="23" t="str">
        <f t="shared" si="88"/>
        <v>strukovna</v>
      </c>
      <c r="AR584" s="1" t="str">
        <f t="shared" si="89"/>
        <v>08-071-505</v>
      </c>
      <c r="AT584" s="51" t="str">
        <f t="shared" si="90"/>
        <v>Ekonomska škola Mije Mirkovića Rijeka</v>
      </c>
      <c r="AU584" s="51" t="str">
        <f t="shared" si="91"/>
        <v>Primorsko-goranska</v>
      </c>
      <c r="AV584" s="51" t="str">
        <f t="shared" si="92"/>
        <v>Rijeka</v>
      </c>
      <c r="AW584" s="51" t="str">
        <f t="shared" si="93"/>
        <v>državna</v>
      </c>
      <c r="AX584" s="51" t="str">
        <f t="shared" si="94"/>
        <v>strukovna</v>
      </c>
      <c r="AY584" s="51" t="str">
        <f t="shared" si="95"/>
        <v>08-071-505</v>
      </c>
    </row>
    <row r="585" spans="1:77" s="3" customFormat="1" ht="13.5" x14ac:dyDescent="0.25">
      <c r="A585" s="153"/>
      <c r="B585" s="153"/>
      <c r="C585" s="151"/>
      <c r="D585" s="151"/>
      <c r="E585" s="156"/>
      <c r="F585" s="149"/>
      <c r="G585" s="14" t="s">
        <v>481</v>
      </c>
      <c r="H585" s="14"/>
      <c r="I585" s="14"/>
      <c r="J585" s="14"/>
      <c r="K585" s="14" t="s">
        <v>453</v>
      </c>
      <c r="L585" s="14">
        <v>1</v>
      </c>
      <c r="M585" s="14"/>
      <c r="N585" s="14"/>
      <c r="O585" s="144"/>
      <c r="P585" s="14"/>
      <c r="Q585" s="14"/>
      <c r="R585" s="14"/>
      <c r="S585" s="145"/>
      <c r="T585" s="145"/>
      <c r="U585" s="145"/>
      <c r="V585" s="145"/>
      <c r="W585" s="145"/>
      <c r="X585" s="145"/>
      <c r="Y585" s="145"/>
      <c r="Z585" s="145"/>
      <c r="AA585" s="145"/>
      <c r="AB585" s="145"/>
      <c r="AC585" s="145"/>
      <c r="AD585" s="153"/>
      <c r="AE585" s="145"/>
      <c r="AF585" s="145"/>
      <c r="AG585" s="144"/>
      <c r="AH585" s="144"/>
      <c r="AI585" s="144"/>
      <c r="AJ585" s="158"/>
      <c r="AK585" s="144"/>
      <c r="AL585" s="140"/>
      <c r="AM585" s="23" t="str">
        <f t="shared" si="84"/>
        <v>Ekonomska škola Mije Mirkovića Rijeka</v>
      </c>
      <c r="AN585" s="23" t="str">
        <f t="shared" si="85"/>
        <v>Primorsko-goranska</v>
      </c>
      <c r="AO585" s="23" t="str">
        <f t="shared" si="86"/>
        <v>Rijeka</v>
      </c>
      <c r="AP585" s="23" t="str">
        <f t="shared" si="87"/>
        <v>državna</v>
      </c>
      <c r="AQ585" s="23" t="str">
        <f t="shared" si="88"/>
        <v>strukovna</v>
      </c>
      <c r="AR585" s="1" t="str">
        <f t="shared" si="89"/>
        <v>08-071-505</v>
      </c>
      <c r="AT585" s="51" t="str">
        <f t="shared" si="90"/>
        <v>Ekonomska škola Mije Mirkovića Rijeka</v>
      </c>
      <c r="AU585" s="51" t="str">
        <f t="shared" si="91"/>
        <v>Primorsko-goranska</v>
      </c>
      <c r="AV585" s="51" t="str">
        <f t="shared" si="92"/>
        <v>Rijeka</v>
      </c>
      <c r="AW585" s="51" t="str">
        <f t="shared" si="93"/>
        <v>državna</v>
      </c>
      <c r="AX585" s="51" t="str">
        <f t="shared" si="94"/>
        <v>strukovna</v>
      </c>
      <c r="AY585" s="51" t="str">
        <f t="shared" si="95"/>
        <v>08-071-505</v>
      </c>
    </row>
    <row r="586" spans="1:77" s="3" customFormat="1" ht="13.5" x14ac:dyDescent="0.25">
      <c r="A586" s="153"/>
      <c r="B586" s="153"/>
      <c r="C586" s="151"/>
      <c r="D586" s="151"/>
      <c r="E586" s="156"/>
      <c r="F586" s="149"/>
      <c r="G586" s="14" t="s">
        <v>481</v>
      </c>
      <c r="H586" s="14"/>
      <c r="I586" s="14"/>
      <c r="J586" s="14"/>
      <c r="K586" s="14" t="s">
        <v>473</v>
      </c>
      <c r="L586" s="14">
        <v>1</v>
      </c>
      <c r="M586" s="14"/>
      <c r="N586" s="14"/>
      <c r="O586" s="144"/>
      <c r="P586" s="14"/>
      <c r="Q586" s="14"/>
      <c r="R586" s="14"/>
      <c r="S586" s="145"/>
      <c r="T586" s="145"/>
      <c r="U586" s="145"/>
      <c r="V586" s="145"/>
      <c r="W586" s="145"/>
      <c r="X586" s="145"/>
      <c r="Y586" s="145"/>
      <c r="Z586" s="145"/>
      <c r="AA586" s="145"/>
      <c r="AB586" s="145"/>
      <c r="AC586" s="145"/>
      <c r="AD586" s="153"/>
      <c r="AE586" s="145"/>
      <c r="AF586" s="145"/>
      <c r="AG586" s="144"/>
      <c r="AH586" s="144"/>
      <c r="AI586" s="144"/>
      <c r="AJ586" s="158"/>
      <c r="AK586" s="144"/>
      <c r="AL586" s="140"/>
      <c r="AM586" s="23"/>
      <c r="AN586" s="23"/>
      <c r="AO586" s="23"/>
      <c r="AP586" s="23"/>
      <c r="AQ586" s="23"/>
      <c r="AR586" s="1"/>
      <c r="AT586" s="51"/>
      <c r="AU586" s="51"/>
      <c r="AV586" s="51"/>
      <c r="AW586" s="51"/>
      <c r="AX586" s="51"/>
      <c r="AY586" s="51"/>
    </row>
    <row r="587" spans="1:77" s="3" customFormat="1" ht="13.5" x14ac:dyDescent="0.25">
      <c r="A587" s="153"/>
      <c r="B587" s="153"/>
      <c r="C587" s="151"/>
      <c r="D587" s="151"/>
      <c r="E587" s="156"/>
      <c r="F587" s="149"/>
      <c r="G587" s="14" t="s">
        <v>481</v>
      </c>
      <c r="H587" s="14"/>
      <c r="I587" s="14"/>
      <c r="J587" s="14"/>
      <c r="K587" s="14" t="s">
        <v>459</v>
      </c>
      <c r="L587" s="14">
        <v>2</v>
      </c>
      <c r="M587" s="14"/>
      <c r="N587" s="14"/>
      <c r="O587" s="144"/>
      <c r="P587" s="14"/>
      <c r="Q587" s="14"/>
      <c r="R587" s="14"/>
      <c r="S587" s="145"/>
      <c r="T587" s="145"/>
      <c r="U587" s="145"/>
      <c r="V587" s="145"/>
      <c r="W587" s="145"/>
      <c r="X587" s="145"/>
      <c r="Y587" s="145"/>
      <c r="Z587" s="145"/>
      <c r="AA587" s="145"/>
      <c r="AB587" s="145"/>
      <c r="AC587" s="145"/>
      <c r="AD587" s="153"/>
      <c r="AE587" s="145"/>
      <c r="AF587" s="145"/>
      <c r="AG587" s="144"/>
      <c r="AH587" s="144"/>
      <c r="AI587" s="144"/>
      <c r="AJ587" s="158"/>
      <c r="AK587" s="144"/>
      <c r="AL587" s="140"/>
      <c r="AM587" s="23"/>
      <c r="AN587" s="23"/>
      <c r="AO587" s="23"/>
      <c r="AP587" s="23"/>
      <c r="AQ587" s="23"/>
      <c r="AR587" s="1"/>
      <c r="AT587" s="51"/>
      <c r="AU587" s="51"/>
      <c r="AV587" s="51"/>
      <c r="AW587" s="51"/>
      <c r="AX587" s="51"/>
      <c r="AY587" s="51"/>
    </row>
    <row r="588" spans="1:77" s="3" customFormat="1" ht="13.5" x14ac:dyDescent="0.25">
      <c r="A588" s="160"/>
      <c r="B588" s="160"/>
      <c r="C588" s="151"/>
      <c r="D588" s="151"/>
      <c r="E588" s="156"/>
      <c r="F588" s="161"/>
      <c r="G588" s="14" t="s">
        <v>481</v>
      </c>
      <c r="H588" s="14"/>
      <c r="I588" s="14"/>
      <c r="J588" s="14"/>
      <c r="K588" s="14" t="s">
        <v>456</v>
      </c>
      <c r="L588" s="14">
        <v>2</v>
      </c>
      <c r="M588" s="14"/>
      <c r="N588" s="14"/>
      <c r="O588" s="144"/>
      <c r="P588" s="14"/>
      <c r="Q588" s="14"/>
      <c r="R588" s="14"/>
      <c r="S588" s="145"/>
      <c r="T588" s="145"/>
      <c r="U588" s="145"/>
      <c r="V588" s="145"/>
      <c r="W588" s="145"/>
      <c r="X588" s="145"/>
      <c r="Y588" s="145"/>
      <c r="Z588" s="145"/>
      <c r="AA588" s="145"/>
      <c r="AB588" s="145"/>
      <c r="AC588" s="145"/>
      <c r="AD588" s="160"/>
      <c r="AE588" s="145"/>
      <c r="AF588" s="145"/>
      <c r="AG588" s="144"/>
      <c r="AH588" s="144"/>
      <c r="AI588" s="144"/>
      <c r="AJ588" s="162"/>
      <c r="AK588" s="144"/>
      <c r="AL588" s="140"/>
      <c r="AM588" s="23" t="str">
        <f t="shared" si="84"/>
        <v>Ekonomska škola Mije Mirkovića Rijeka</v>
      </c>
      <c r="AN588" s="23" t="str">
        <f t="shared" si="85"/>
        <v>Primorsko-goranska</v>
      </c>
      <c r="AO588" s="23" t="str">
        <f t="shared" si="86"/>
        <v>Rijeka</v>
      </c>
      <c r="AP588" s="23" t="str">
        <f t="shared" si="87"/>
        <v>državna</v>
      </c>
      <c r="AQ588" s="23" t="str">
        <f t="shared" si="88"/>
        <v>strukovna</v>
      </c>
      <c r="AR588" s="1" t="str">
        <f t="shared" si="89"/>
        <v>08-071-505</v>
      </c>
      <c r="AT588" s="51" t="str">
        <f t="shared" si="90"/>
        <v>Ekonomska škola Mije Mirkovića Rijeka</v>
      </c>
      <c r="AU588" s="51" t="str">
        <f t="shared" si="91"/>
        <v>Primorsko-goranska</v>
      </c>
      <c r="AV588" s="51" t="str">
        <f t="shared" si="92"/>
        <v>Rijeka</v>
      </c>
      <c r="AW588" s="51" t="str">
        <f t="shared" si="93"/>
        <v>državna</v>
      </c>
      <c r="AX588" s="51" t="str">
        <f t="shared" si="94"/>
        <v>strukovna</v>
      </c>
      <c r="AY588" s="51" t="str">
        <f t="shared" si="95"/>
        <v>08-071-505</v>
      </c>
    </row>
    <row r="589" spans="1:77" s="3" customFormat="1" ht="67.5" x14ac:dyDescent="0.25">
      <c r="A589" s="152" t="s">
        <v>425</v>
      </c>
      <c r="B589" s="152" t="s">
        <v>426</v>
      </c>
      <c r="C589" s="151" t="s">
        <v>16</v>
      </c>
      <c r="D589" s="151">
        <v>2</v>
      </c>
      <c r="E589" s="156">
        <v>4</v>
      </c>
      <c r="F589" s="148" t="s">
        <v>147</v>
      </c>
      <c r="G589" s="14" t="s">
        <v>392</v>
      </c>
      <c r="H589" s="14"/>
      <c r="I589" s="14"/>
      <c r="J589" s="14"/>
      <c r="K589" s="14" t="s">
        <v>427</v>
      </c>
      <c r="L589" s="14">
        <v>8</v>
      </c>
      <c r="M589" s="14">
        <v>6</v>
      </c>
      <c r="N589" s="14">
        <v>1</v>
      </c>
      <c r="O589" s="144">
        <f>SUM(N589:N592)</f>
        <v>4</v>
      </c>
      <c r="P589" s="14"/>
      <c r="Q589" s="14"/>
      <c r="R589" s="14"/>
      <c r="S589" s="145"/>
      <c r="T589" s="145"/>
      <c r="U589" s="145"/>
      <c r="V589" s="145"/>
      <c r="W589" s="145"/>
      <c r="X589" s="145"/>
      <c r="Y589" s="145"/>
      <c r="Z589" s="145"/>
      <c r="AA589" s="145"/>
      <c r="AB589" s="145"/>
      <c r="AC589" s="145"/>
      <c r="AD589" s="152"/>
      <c r="AE589" s="145"/>
      <c r="AF589" s="145"/>
      <c r="AG589" s="144">
        <f>SUM(P589:AF592)</f>
        <v>0</v>
      </c>
      <c r="AH589" s="144">
        <f>SUM(AG589,O589)</f>
        <v>4</v>
      </c>
      <c r="AI589" s="144">
        <f>SUM(AH589-E589)</f>
        <v>0</v>
      </c>
      <c r="AJ589" s="157"/>
      <c r="AK589" s="144">
        <f>SUM(AH589,AJ589)-AI589</f>
        <v>4</v>
      </c>
      <c r="AL589" s="140"/>
      <c r="AM589" s="23" t="str">
        <f t="shared" si="84"/>
        <v>Ekonomska škola Mije Mirkovića Rijeka</v>
      </c>
      <c r="AN589" s="23" t="str">
        <f t="shared" si="85"/>
        <v>Primorsko-goranska</v>
      </c>
      <c r="AO589" s="23" t="str">
        <f t="shared" si="86"/>
        <v>Rijeka</v>
      </c>
      <c r="AP589" s="23" t="str">
        <f t="shared" si="87"/>
        <v>državna</v>
      </c>
      <c r="AQ589" s="23" t="str">
        <f t="shared" si="88"/>
        <v>strukovna</v>
      </c>
      <c r="AR589" s="1" t="str">
        <f t="shared" si="89"/>
        <v>08-071-505</v>
      </c>
      <c r="AT589" s="51" t="str">
        <f t="shared" si="90"/>
        <v>Ekonomska škola Mije Mirkovića Rijeka</v>
      </c>
      <c r="AU589" s="51" t="str">
        <f t="shared" si="91"/>
        <v>Primorsko-goranska</v>
      </c>
      <c r="AV589" s="51" t="str">
        <f t="shared" si="92"/>
        <v>Rijeka</v>
      </c>
      <c r="AW589" s="51" t="str">
        <f t="shared" si="93"/>
        <v>državna</v>
      </c>
      <c r="AX589" s="51" t="str">
        <f t="shared" si="94"/>
        <v>strukovna</v>
      </c>
      <c r="AY589" s="51" t="str">
        <f t="shared" si="95"/>
        <v>08-071-505</v>
      </c>
      <c r="BY589" s="7"/>
    </row>
    <row r="590" spans="1:77" s="3" customFormat="1" ht="13.5" x14ac:dyDescent="0.25">
      <c r="A590" s="153"/>
      <c r="B590" s="153"/>
      <c r="C590" s="151"/>
      <c r="D590" s="151"/>
      <c r="E590" s="156"/>
      <c r="F590" s="149"/>
      <c r="G590" s="14" t="s">
        <v>392</v>
      </c>
      <c r="H590" s="14"/>
      <c r="I590" s="14"/>
      <c r="J590" s="14"/>
      <c r="K590" s="14" t="s">
        <v>223</v>
      </c>
      <c r="L590" s="14">
        <v>27</v>
      </c>
      <c r="M590" s="14">
        <v>11</v>
      </c>
      <c r="N590" s="14">
        <v>1</v>
      </c>
      <c r="O590" s="144"/>
      <c r="P590" s="14"/>
      <c r="Q590" s="14"/>
      <c r="R590" s="14"/>
      <c r="S590" s="145"/>
      <c r="T590" s="145"/>
      <c r="U590" s="145"/>
      <c r="V590" s="145"/>
      <c r="W590" s="145"/>
      <c r="X590" s="145"/>
      <c r="Y590" s="145"/>
      <c r="Z590" s="145"/>
      <c r="AA590" s="145"/>
      <c r="AB590" s="145"/>
      <c r="AC590" s="145"/>
      <c r="AD590" s="153"/>
      <c r="AE590" s="145"/>
      <c r="AF590" s="145"/>
      <c r="AG590" s="144"/>
      <c r="AH590" s="144"/>
      <c r="AI590" s="144"/>
      <c r="AJ590" s="158"/>
      <c r="AK590" s="144"/>
      <c r="AL590" s="140"/>
      <c r="AM590" s="23" t="str">
        <f t="shared" ref="AM590:AM641" si="96">NazivSkole</f>
        <v>Ekonomska škola Mije Mirkovića Rijeka</v>
      </c>
      <c r="AN590" s="23" t="str">
        <f t="shared" ref="AN590:AN641" si="97">Zupanija</f>
        <v>Primorsko-goranska</v>
      </c>
      <c r="AO590" s="23" t="str">
        <f t="shared" ref="AO590:AO641" si="98">GradMjesto</f>
        <v>Rijeka</v>
      </c>
      <c r="AP590" s="23" t="str">
        <f t="shared" ref="AP590:AP641" si="99">Osnivac</f>
        <v>državna</v>
      </c>
      <c r="AQ590" s="23" t="str">
        <f t="shared" ref="AQ590:AQ641" si="100">VrstaSkole</f>
        <v>strukovna</v>
      </c>
      <c r="AR590" s="1" t="str">
        <f t="shared" ref="AR590:AR641" si="101">SifraSkole</f>
        <v>08-071-505</v>
      </c>
      <c r="AT590" s="51" t="str">
        <f t="shared" ref="AT590:AT641" si="102">NazivSkole</f>
        <v>Ekonomska škola Mije Mirkovića Rijeka</v>
      </c>
      <c r="AU590" s="51" t="str">
        <f t="shared" ref="AU590:AU641" si="103">Zupanija</f>
        <v>Primorsko-goranska</v>
      </c>
      <c r="AV590" s="51" t="str">
        <f t="shared" ref="AV590:AV641" si="104">GradMjesto</f>
        <v>Rijeka</v>
      </c>
      <c r="AW590" s="51" t="str">
        <f t="shared" ref="AW590:AW641" si="105">Osnivac</f>
        <v>državna</v>
      </c>
      <c r="AX590" s="51" t="str">
        <f t="shared" ref="AX590:AX641" si="106">VrstaSkole</f>
        <v>strukovna</v>
      </c>
      <c r="AY590" s="51" t="str">
        <f t="shared" ref="AY590:AY641" si="107">SifraSkole</f>
        <v>08-071-505</v>
      </c>
    </row>
    <row r="591" spans="1:77" s="3" customFormat="1" ht="13.5" x14ac:dyDescent="0.25">
      <c r="A591" s="153"/>
      <c r="B591" s="153"/>
      <c r="C591" s="151"/>
      <c r="D591" s="151"/>
      <c r="E591" s="156"/>
      <c r="F591" s="149"/>
      <c r="G591" s="14" t="s">
        <v>392</v>
      </c>
      <c r="H591" s="14"/>
      <c r="I591" s="14"/>
      <c r="J591" s="14"/>
      <c r="K591" s="14" t="s">
        <v>227</v>
      </c>
      <c r="L591" s="14">
        <v>26</v>
      </c>
      <c r="M591" s="14">
        <v>26</v>
      </c>
      <c r="N591" s="14">
        <v>1</v>
      </c>
      <c r="O591" s="144"/>
      <c r="P591" s="14"/>
      <c r="Q591" s="14"/>
      <c r="R591" s="14"/>
      <c r="S591" s="145"/>
      <c r="T591" s="145"/>
      <c r="U591" s="145"/>
      <c r="V591" s="145"/>
      <c r="W591" s="145"/>
      <c r="X591" s="145"/>
      <c r="Y591" s="145"/>
      <c r="Z591" s="145"/>
      <c r="AA591" s="145"/>
      <c r="AB591" s="145"/>
      <c r="AC591" s="145"/>
      <c r="AD591" s="153"/>
      <c r="AE591" s="145"/>
      <c r="AF591" s="145"/>
      <c r="AG591" s="144"/>
      <c r="AH591" s="144"/>
      <c r="AI591" s="144"/>
      <c r="AJ591" s="158"/>
      <c r="AK591" s="144"/>
      <c r="AL591" s="140"/>
      <c r="AM591" s="23" t="str">
        <f t="shared" si="96"/>
        <v>Ekonomska škola Mije Mirkovića Rijeka</v>
      </c>
      <c r="AN591" s="23" t="str">
        <f t="shared" si="97"/>
        <v>Primorsko-goranska</v>
      </c>
      <c r="AO591" s="23" t="str">
        <f t="shared" si="98"/>
        <v>Rijeka</v>
      </c>
      <c r="AP591" s="23" t="str">
        <f t="shared" si="99"/>
        <v>državna</v>
      </c>
      <c r="AQ591" s="23" t="str">
        <f t="shared" si="100"/>
        <v>strukovna</v>
      </c>
      <c r="AR591" s="1" t="str">
        <f t="shared" si="101"/>
        <v>08-071-505</v>
      </c>
      <c r="AT591" s="51" t="str">
        <f t="shared" si="102"/>
        <v>Ekonomska škola Mije Mirkovića Rijeka</v>
      </c>
      <c r="AU591" s="51" t="str">
        <f t="shared" si="103"/>
        <v>Primorsko-goranska</v>
      </c>
      <c r="AV591" s="51" t="str">
        <f t="shared" si="104"/>
        <v>Rijeka</v>
      </c>
      <c r="AW591" s="51" t="str">
        <f t="shared" si="105"/>
        <v>državna</v>
      </c>
      <c r="AX591" s="51" t="str">
        <f t="shared" si="106"/>
        <v>strukovna</v>
      </c>
      <c r="AY591" s="51" t="str">
        <f t="shared" si="107"/>
        <v>08-071-505</v>
      </c>
    </row>
    <row r="592" spans="1:77" s="3" customFormat="1" ht="13.5" x14ac:dyDescent="0.25">
      <c r="A592" s="153"/>
      <c r="B592" s="153"/>
      <c r="C592" s="151"/>
      <c r="D592" s="151"/>
      <c r="E592" s="156"/>
      <c r="F592" s="149"/>
      <c r="G592" s="14" t="s">
        <v>392</v>
      </c>
      <c r="H592" s="14"/>
      <c r="I592" s="14"/>
      <c r="J592" s="14"/>
      <c r="K592" s="14" t="s">
        <v>235</v>
      </c>
      <c r="L592" s="14">
        <v>26</v>
      </c>
      <c r="M592" s="14">
        <v>13</v>
      </c>
      <c r="N592" s="14">
        <v>1</v>
      </c>
      <c r="O592" s="144"/>
      <c r="P592" s="14"/>
      <c r="Q592" s="14"/>
      <c r="R592" s="14"/>
      <c r="S592" s="145"/>
      <c r="T592" s="145"/>
      <c r="U592" s="145"/>
      <c r="V592" s="145"/>
      <c r="W592" s="145"/>
      <c r="X592" s="145"/>
      <c r="Y592" s="145"/>
      <c r="Z592" s="145"/>
      <c r="AA592" s="145"/>
      <c r="AB592" s="145"/>
      <c r="AC592" s="145"/>
      <c r="AD592" s="153"/>
      <c r="AE592" s="145"/>
      <c r="AF592" s="145"/>
      <c r="AG592" s="144"/>
      <c r="AH592" s="144"/>
      <c r="AI592" s="144"/>
      <c r="AJ592" s="158"/>
      <c r="AK592" s="144"/>
      <c r="AL592" s="140"/>
      <c r="AM592" s="23" t="str">
        <f t="shared" si="96"/>
        <v>Ekonomska škola Mije Mirkovića Rijeka</v>
      </c>
      <c r="AN592" s="23" t="str">
        <f t="shared" si="97"/>
        <v>Primorsko-goranska</v>
      </c>
      <c r="AO592" s="23" t="str">
        <f t="shared" si="98"/>
        <v>Rijeka</v>
      </c>
      <c r="AP592" s="23" t="str">
        <f t="shared" si="99"/>
        <v>državna</v>
      </c>
      <c r="AQ592" s="23" t="str">
        <f t="shared" si="100"/>
        <v>strukovna</v>
      </c>
      <c r="AR592" s="1" t="str">
        <f t="shared" si="101"/>
        <v>08-071-505</v>
      </c>
      <c r="AT592" s="51" t="str">
        <f t="shared" si="102"/>
        <v>Ekonomska škola Mije Mirkovića Rijeka</v>
      </c>
      <c r="AU592" s="51" t="str">
        <f t="shared" si="103"/>
        <v>Primorsko-goranska</v>
      </c>
      <c r="AV592" s="51" t="str">
        <f t="shared" si="104"/>
        <v>Rijeka</v>
      </c>
      <c r="AW592" s="51" t="str">
        <f t="shared" si="105"/>
        <v>državna</v>
      </c>
      <c r="AX592" s="51" t="str">
        <f t="shared" si="106"/>
        <v>strukovna</v>
      </c>
      <c r="AY592" s="51" t="str">
        <f t="shared" si="107"/>
        <v>08-071-505</v>
      </c>
    </row>
    <row r="593" spans="1:77" s="3" customFormat="1" ht="13.5" x14ac:dyDescent="0.25">
      <c r="A593" s="152"/>
      <c r="B593" s="152"/>
      <c r="C593" s="151" t="s">
        <v>51</v>
      </c>
      <c r="D593" s="151" t="s">
        <v>51</v>
      </c>
      <c r="E593" s="156"/>
      <c r="F593" s="148"/>
      <c r="G593" s="14"/>
      <c r="H593" s="14"/>
      <c r="I593" s="14"/>
      <c r="J593" s="14"/>
      <c r="K593" s="14"/>
      <c r="L593" s="14"/>
      <c r="M593" s="14"/>
      <c r="N593" s="14"/>
      <c r="O593" s="144">
        <f>SUM(N593:N600)</f>
        <v>0</v>
      </c>
      <c r="P593" s="14"/>
      <c r="Q593" s="14"/>
      <c r="R593" s="14"/>
      <c r="S593" s="145"/>
      <c r="T593" s="145"/>
      <c r="U593" s="145"/>
      <c r="V593" s="145"/>
      <c r="W593" s="145"/>
      <c r="X593" s="145"/>
      <c r="Y593" s="145"/>
      <c r="Z593" s="145"/>
      <c r="AA593" s="145"/>
      <c r="AB593" s="145"/>
      <c r="AC593" s="145"/>
      <c r="AD593" s="152"/>
      <c r="AE593" s="145"/>
      <c r="AF593" s="145"/>
      <c r="AG593" s="144">
        <f>SUM(P593:AF600)</f>
        <v>0</v>
      </c>
      <c r="AH593" s="144">
        <f>SUM(AG593,O593)</f>
        <v>0</v>
      </c>
      <c r="AI593" s="144">
        <f>SUM(AH593-E593)</f>
        <v>0</v>
      </c>
      <c r="AJ593" s="157"/>
      <c r="AK593" s="144">
        <f>SUM(AH593,AJ593)-AI593</f>
        <v>0</v>
      </c>
      <c r="AL593" s="140"/>
      <c r="AM593" s="23" t="str">
        <f t="shared" si="96"/>
        <v>Ekonomska škola Mije Mirkovića Rijeka</v>
      </c>
      <c r="AN593" s="23" t="str">
        <f t="shared" si="97"/>
        <v>Primorsko-goranska</v>
      </c>
      <c r="AO593" s="23" t="str">
        <f t="shared" si="98"/>
        <v>Rijeka</v>
      </c>
      <c r="AP593" s="23" t="str">
        <f t="shared" si="99"/>
        <v>državna</v>
      </c>
      <c r="AQ593" s="23" t="str">
        <f t="shared" si="100"/>
        <v>strukovna</v>
      </c>
      <c r="AR593" s="1" t="str">
        <f t="shared" si="101"/>
        <v>08-071-505</v>
      </c>
      <c r="AT593" s="51" t="str">
        <f t="shared" si="102"/>
        <v>Ekonomska škola Mije Mirkovića Rijeka</v>
      </c>
      <c r="AU593" s="51" t="str">
        <f t="shared" si="103"/>
        <v>Primorsko-goranska</v>
      </c>
      <c r="AV593" s="51" t="str">
        <f t="shared" si="104"/>
        <v>Rijeka</v>
      </c>
      <c r="AW593" s="51" t="str">
        <f t="shared" si="105"/>
        <v>državna</v>
      </c>
      <c r="AX593" s="51" t="str">
        <f t="shared" si="106"/>
        <v>strukovna</v>
      </c>
      <c r="AY593" s="51" t="str">
        <f t="shared" si="107"/>
        <v>08-071-505</v>
      </c>
      <c r="BY593" s="7"/>
    </row>
    <row r="594" spans="1:77" s="3" customFormat="1" ht="13.5" x14ac:dyDescent="0.25">
      <c r="A594" s="153"/>
      <c r="B594" s="153"/>
      <c r="C594" s="151"/>
      <c r="D594" s="151"/>
      <c r="E594" s="156"/>
      <c r="F594" s="149"/>
      <c r="G594" s="14"/>
      <c r="H594" s="14"/>
      <c r="I594" s="14"/>
      <c r="J594" s="14"/>
      <c r="K594" s="14"/>
      <c r="L594" s="14"/>
      <c r="M594" s="14"/>
      <c r="N594" s="14"/>
      <c r="O594" s="144"/>
      <c r="P594" s="14"/>
      <c r="Q594" s="14"/>
      <c r="R594" s="14"/>
      <c r="S594" s="145"/>
      <c r="T594" s="145"/>
      <c r="U594" s="145"/>
      <c r="V594" s="145"/>
      <c r="W594" s="145"/>
      <c r="X594" s="145"/>
      <c r="Y594" s="145"/>
      <c r="Z594" s="145"/>
      <c r="AA594" s="145"/>
      <c r="AB594" s="145"/>
      <c r="AC594" s="145"/>
      <c r="AD594" s="153"/>
      <c r="AE594" s="145"/>
      <c r="AF594" s="145"/>
      <c r="AG594" s="144"/>
      <c r="AH594" s="144"/>
      <c r="AI594" s="144"/>
      <c r="AJ594" s="158"/>
      <c r="AK594" s="144"/>
      <c r="AL594" s="140"/>
      <c r="AM594" s="23" t="str">
        <f t="shared" si="96"/>
        <v>Ekonomska škola Mije Mirkovića Rijeka</v>
      </c>
      <c r="AN594" s="23" t="str">
        <f t="shared" si="97"/>
        <v>Primorsko-goranska</v>
      </c>
      <c r="AO594" s="23" t="str">
        <f t="shared" si="98"/>
        <v>Rijeka</v>
      </c>
      <c r="AP594" s="23" t="str">
        <f t="shared" si="99"/>
        <v>državna</v>
      </c>
      <c r="AQ594" s="23" t="str">
        <f t="shared" si="100"/>
        <v>strukovna</v>
      </c>
      <c r="AR594" s="1" t="str">
        <f t="shared" si="101"/>
        <v>08-071-505</v>
      </c>
      <c r="AT594" s="51" t="str">
        <f t="shared" si="102"/>
        <v>Ekonomska škola Mije Mirkovića Rijeka</v>
      </c>
      <c r="AU594" s="51" t="str">
        <f t="shared" si="103"/>
        <v>Primorsko-goranska</v>
      </c>
      <c r="AV594" s="51" t="str">
        <f t="shared" si="104"/>
        <v>Rijeka</v>
      </c>
      <c r="AW594" s="51" t="str">
        <f t="shared" si="105"/>
        <v>državna</v>
      </c>
      <c r="AX594" s="51" t="str">
        <f t="shared" si="106"/>
        <v>strukovna</v>
      </c>
      <c r="AY594" s="51" t="str">
        <f t="shared" si="107"/>
        <v>08-071-505</v>
      </c>
    </row>
    <row r="595" spans="1:77" s="3" customFormat="1" ht="13.5" x14ac:dyDescent="0.25">
      <c r="A595" s="153"/>
      <c r="B595" s="153"/>
      <c r="C595" s="151"/>
      <c r="D595" s="151"/>
      <c r="E595" s="156"/>
      <c r="F595" s="149"/>
      <c r="G595" s="14"/>
      <c r="H595" s="14"/>
      <c r="I595" s="14"/>
      <c r="J595" s="14"/>
      <c r="K595" s="14"/>
      <c r="L595" s="14"/>
      <c r="M595" s="14"/>
      <c r="N595" s="14"/>
      <c r="O595" s="144"/>
      <c r="P595" s="14"/>
      <c r="Q595" s="14"/>
      <c r="R595" s="14"/>
      <c r="S595" s="145"/>
      <c r="T595" s="145"/>
      <c r="U595" s="145"/>
      <c r="V595" s="145"/>
      <c r="W595" s="145"/>
      <c r="X595" s="145"/>
      <c r="Y595" s="145"/>
      <c r="Z595" s="145"/>
      <c r="AA595" s="145"/>
      <c r="AB595" s="145"/>
      <c r="AC595" s="145"/>
      <c r="AD595" s="153"/>
      <c r="AE595" s="145"/>
      <c r="AF595" s="145"/>
      <c r="AG595" s="144"/>
      <c r="AH595" s="144"/>
      <c r="AI595" s="144"/>
      <c r="AJ595" s="158"/>
      <c r="AK595" s="144"/>
      <c r="AL595" s="140"/>
      <c r="AM595" s="23" t="str">
        <f t="shared" si="96"/>
        <v>Ekonomska škola Mije Mirkovića Rijeka</v>
      </c>
      <c r="AN595" s="23" t="str">
        <f t="shared" si="97"/>
        <v>Primorsko-goranska</v>
      </c>
      <c r="AO595" s="23" t="str">
        <f t="shared" si="98"/>
        <v>Rijeka</v>
      </c>
      <c r="AP595" s="23" t="str">
        <f t="shared" si="99"/>
        <v>državna</v>
      </c>
      <c r="AQ595" s="23" t="str">
        <f t="shared" si="100"/>
        <v>strukovna</v>
      </c>
      <c r="AR595" s="1" t="str">
        <f t="shared" si="101"/>
        <v>08-071-505</v>
      </c>
      <c r="AT595" s="51" t="str">
        <f t="shared" si="102"/>
        <v>Ekonomska škola Mije Mirkovića Rijeka</v>
      </c>
      <c r="AU595" s="51" t="str">
        <f t="shared" si="103"/>
        <v>Primorsko-goranska</v>
      </c>
      <c r="AV595" s="51" t="str">
        <f t="shared" si="104"/>
        <v>Rijeka</v>
      </c>
      <c r="AW595" s="51" t="str">
        <f t="shared" si="105"/>
        <v>državna</v>
      </c>
      <c r="AX595" s="51" t="str">
        <f t="shared" si="106"/>
        <v>strukovna</v>
      </c>
      <c r="AY595" s="51" t="str">
        <f t="shared" si="107"/>
        <v>08-071-505</v>
      </c>
    </row>
    <row r="596" spans="1:77" s="3" customFormat="1" ht="13.5" x14ac:dyDescent="0.25">
      <c r="A596" s="153"/>
      <c r="B596" s="153"/>
      <c r="C596" s="151"/>
      <c r="D596" s="151"/>
      <c r="E596" s="156"/>
      <c r="F596" s="149"/>
      <c r="G596" s="14"/>
      <c r="H596" s="14"/>
      <c r="I596" s="14"/>
      <c r="J596" s="14"/>
      <c r="K596" s="14"/>
      <c r="L596" s="14"/>
      <c r="M596" s="14"/>
      <c r="N596" s="14"/>
      <c r="O596" s="144"/>
      <c r="P596" s="14"/>
      <c r="Q596" s="14"/>
      <c r="R596" s="14"/>
      <c r="S596" s="145"/>
      <c r="T596" s="145"/>
      <c r="U596" s="145"/>
      <c r="V596" s="145"/>
      <c r="W596" s="145"/>
      <c r="X596" s="145"/>
      <c r="Y596" s="145"/>
      <c r="Z596" s="145"/>
      <c r="AA596" s="145"/>
      <c r="AB596" s="145"/>
      <c r="AC596" s="145"/>
      <c r="AD596" s="153"/>
      <c r="AE596" s="145"/>
      <c r="AF596" s="145"/>
      <c r="AG596" s="144"/>
      <c r="AH596" s="144"/>
      <c r="AI596" s="144"/>
      <c r="AJ596" s="158"/>
      <c r="AK596" s="144"/>
      <c r="AL596" s="140"/>
      <c r="AM596" s="23" t="str">
        <f t="shared" si="96"/>
        <v>Ekonomska škola Mije Mirkovića Rijeka</v>
      </c>
      <c r="AN596" s="23" t="str">
        <f t="shared" si="97"/>
        <v>Primorsko-goranska</v>
      </c>
      <c r="AO596" s="23" t="str">
        <f t="shared" si="98"/>
        <v>Rijeka</v>
      </c>
      <c r="AP596" s="23" t="str">
        <f t="shared" si="99"/>
        <v>državna</v>
      </c>
      <c r="AQ596" s="23" t="str">
        <f t="shared" si="100"/>
        <v>strukovna</v>
      </c>
      <c r="AR596" s="1" t="str">
        <f t="shared" si="101"/>
        <v>08-071-505</v>
      </c>
      <c r="AT596" s="51" t="str">
        <f t="shared" si="102"/>
        <v>Ekonomska škola Mije Mirkovića Rijeka</v>
      </c>
      <c r="AU596" s="51" t="str">
        <f t="shared" si="103"/>
        <v>Primorsko-goranska</v>
      </c>
      <c r="AV596" s="51" t="str">
        <f t="shared" si="104"/>
        <v>Rijeka</v>
      </c>
      <c r="AW596" s="51" t="str">
        <f t="shared" si="105"/>
        <v>državna</v>
      </c>
      <c r="AX596" s="51" t="str">
        <f t="shared" si="106"/>
        <v>strukovna</v>
      </c>
      <c r="AY596" s="51" t="str">
        <f t="shared" si="107"/>
        <v>08-071-505</v>
      </c>
    </row>
    <row r="597" spans="1:77" s="3" customFormat="1" ht="13.5" x14ac:dyDescent="0.25">
      <c r="A597" s="153"/>
      <c r="B597" s="153"/>
      <c r="C597" s="151"/>
      <c r="D597" s="151"/>
      <c r="E597" s="156"/>
      <c r="F597" s="149"/>
      <c r="G597" s="14"/>
      <c r="H597" s="14"/>
      <c r="I597" s="14"/>
      <c r="J597" s="14"/>
      <c r="K597" s="14"/>
      <c r="L597" s="14"/>
      <c r="M597" s="14"/>
      <c r="N597" s="14"/>
      <c r="O597" s="144"/>
      <c r="P597" s="14"/>
      <c r="Q597" s="14"/>
      <c r="R597" s="14"/>
      <c r="S597" s="145"/>
      <c r="T597" s="145"/>
      <c r="U597" s="145"/>
      <c r="V597" s="145"/>
      <c r="W597" s="145"/>
      <c r="X597" s="145"/>
      <c r="Y597" s="145"/>
      <c r="Z597" s="145"/>
      <c r="AA597" s="145"/>
      <c r="AB597" s="145"/>
      <c r="AC597" s="145"/>
      <c r="AD597" s="153"/>
      <c r="AE597" s="145"/>
      <c r="AF597" s="145"/>
      <c r="AG597" s="144"/>
      <c r="AH597" s="144"/>
      <c r="AI597" s="144"/>
      <c r="AJ597" s="158"/>
      <c r="AK597" s="144"/>
      <c r="AL597" s="140"/>
      <c r="AM597" s="23" t="str">
        <f t="shared" si="96"/>
        <v>Ekonomska škola Mije Mirkovića Rijeka</v>
      </c>
      <c r="AN597" s="23" t="str">
        <f t="shared" si="97"/>
        <v>Primorsko-goranska</v>
      </c>
      <c r="AO597" s="23" t="str">
        <f t="shared" si="98"/>
        <v>Rijeka</v>
      </c>
      <c r="AP597" s="23" t="str">
        <f t="shared" si="99"/>
        <v>državna</v>
      </c>
      <c r="AQ597" s="23" t="str">
        <f t="shared" si="100"/>
        <v>strukovna</v>
      </c>
      <c r="AR597" s="1" t="str">
        <f t="shared" si="101"/>
        <v>08-071-505</v>
      </c>
      <c r="AT597" s="51" t="str">
        <f t="shared" si="102"/>
        <v>Ekonomska škola Mije Mirkovića Rijeka</v>
      </c>
      <c r="AU597" s="51" t="str">
        <f t="shared" si="103"/>
        <v>Primorsko-goranska</v>
      </c>
      <c r="AV597" s="51" t="str">
        <f t="shared" si="104"/>
        <v>Rijeka</v>
      </c>
      <c r="AW597" s="51" t="str">
        <f t="shared" si="105"/>
        <v>državna</v>
      </c>
      <c r="AX597" s="51" t="str">
        <f t="shared" si="106"/>
        <v>strukovna</v>
      </c>
      <c r="AY597" s="51" t="str">
        <f t="shared" si="107"/>
        <v>08-071-505</v>
      </c>
    </row>
    <row r="598" spans="1:77" s="3" customFormat="1" ht="13.5" x14ac:dyDescent="0.25">
      <c r="A598" s="153"/>
      <c r="B598" s="153"/>
      <c r="C598" s="151"/>
      <c r="D598" s="151"/>
      <c r="E598" s="156"/>
      <c r="F598" s="149"/>
      <c r="G598" s="14"/>
      <c r="H598" s="14"/>
      <c r="I598" s="14"/>
      <c r="J598" s="14"/>
      <c r="K598" s="14"/>
      <c r="L598" s="14"/>
      <c r="M598" s="14"/>
      <c r="N598" s="14"/>
      <c r="O598" s="144"/>
      <c r="P598" s="14"/>
      <c r="Q598" s="14"/>
      <c r="R598" s="14"/>
      <c r="S598" s="145"/>
      <c r="T598" s="145"/>
      <c r="U598" s="145"/>
      <c r="V598" s="145"/>
      <c r="W598" s="145"/>
      <c r="X598" s="145"/>
      <c r="Y598" s="145"/>
      <c r="Z598" s="145"/>
      <c r="AA598" s="145"/>
      <c r="AB598" s="145"/>
      <c r="AC598" s="145"/>
      <c r="AD598" s="153"/>
      <c r="AE598" s="145"/>
      <c r="AF598" s="145"/>
      <c r="AG598" s="144"/>
      <c r="AH598" s="144"/>
      <c r="AI598" s="144"/>
      <c r="AJ598" s="158"/>
      <c r="AK598" s="144"/>
      <c r="AL598" s="140"/>
      <c r="AM598" s="23" t="str">
        <f t="shared" si="96"/>
        <v>Ekonomska škola Mije Mirkovića Rijeka</v>
      </c>
      <c r="AN598" s="23" t="str">
        <f t="shared" si="97"/>
        <v>Primorsko-goranska</v>
      </c>
      <c r="AO598" s="23" t="str">
        <f t="shared" si="98"/>
        <v>Rijeka</v>
      </c>
      <c r="AP598" s="23" t="str">
        <f t="shared" si="99"/>
        <v>državna</v>
      </c>
      <c r="AQ598" s="23" t="str">
        <f t="shared" si="100"/>
        <v>strukovna</v>
      </c>
      <c r="AR598" s="1" t="str">
        <f t="shared" si="101"/>
        <v>08-071-505</v>
      </c>
      <c r="AT598" s="51" t="str">
        <f t="shared" si="102"/>
        <v>Ekonomska škola Mije Mirkovića Rijeka</v>
      </c>
      <c r="AU598" s="51" t="str">
        <f t="shared" si="103"/>
        <v>Primorsko-goranska</v>
      </c>
      <c r="AV598" s="51" t="str">
        <f t="shared" si="104"/>
        <v>Rijeka</v>
      </c>
      <c r="AW598" s="51" t="str">
        <f t="shared" si="105"/>
        <v>državna</v>
      </c>
      <c r="AX598" s="51" t="str">
        <f t="shared" si="106"/>
        <v>strukovna</v>
      </c>
      <c r="AY598" s="51" t="str">
        <f t="shared" si="107"/>
        <v>08-071-505</v>
      </c>
    </row>
    <row r="599" spans="1:77" s="3" customFormat="1" ht="13.5" x14ac:dyDescent="0.25">
      <c r="A599" s="153"/>
      <c r="B599" s="153"/>
      <c r="C599" s="151"/>
      <c r="D599" s="151"/>
      <c r="E599" s="156"/>
      <c r="F599" s="149"/>
      <c r="G599" s="14"/>
      <c r="H599" s="14"/>
      <c r="I599" s="14"/>
      <c r="J599" s="14"/>
      <c r="K599" s="14"/>
      <c r="L599" s="14"/>
      <c r="M599" s="14"/>
      <c r="N599" s="14"/>
      <c r="O599" s="144"/>
      <c r="P599" s="14"/>
      <c r="Q599" s="14"/>
      <c r="R599" s="14"/>
      <c r="S599" s="145"/>
      <c r="T599" s="145"/>
      <c r="U599" s="145"/>
      <c r="V599" s="145"/>
      <c r="W599" s="145"/>
      <c r="X599" s="145"/>
      <c r="Y599" s="145"/>
      <c r="Z599" s="145"/>
      <c r="AA599" s="145"/>
      <c r="AB599" s="145"/>
      <c r="AC599" s="145"/>
      <c r="AD599" s="153"/>
      <c r="AE599" s="145"/>
      <c r="AF599" s="145"/>
      <c r="AG599" s="144"/>
      <c r="AH599" s="144"/>
      <c r="AI599" s="144"/>
      <c r="AJ599" s="158"/>
      <c r="AK599" s="144"/>
      <c r="AL599" s="140"/>
      <c r="AM599" s="23" t="str">
        <f t="shared" si="96"/>
        <v>Ekonomska škola Mije Mirkovića Rijeka</v>
      </c>
      <c r="AN599" s="23" t="str">
        <f t="shared" si="97"/>
        <v>Primorsko-goranska</v>
      </c>
      <c r="AO599" s="23" t="str">
        <f t="shared" si="98"/>
        <v>Rijeka</v>
      </c>
      <c r="AP599" s="23" t="str">
        <f t="shared" si="99"/>
        <v>državna</v>
      </c>
      <c r="AQ599" s="23" t="str">
        <f t="shared" si="100"/>
        <v>strukovna</v>
      </c>
      <c r="AR599" s="1" t="str">
        <f t="shared" si="101"/>
        <v>08-071-505</v>
      </c>
      <c r="AT599" s="51" t="str">
        <f t="shared" si="102"/>
        <v>Ekonomska škola Mije Mirkovića Rijeka</v>
      </c>
      <c r="AU599" s="51" t="str">
        <f t="shared" si="103"/>
        <v>Primorsko-goranska</v>
      </c>
      <c r="AV599" s="51" t="str">
        <f t="shared" si="104"/>
        <v>Rijeka</v>
      </c>
      <c r="AW599" s="51" t="str">
        <f t="shared" si="105"/>
        <v>državna</v>
      </c>
      <c r="AX599" s="51" t="str">
        <f t="shared" si="106"/>
        <v>strukovna</v>
      </c>
      <c r="AY599" s="51" t="str">
        <f t="shared" si="107"/>
        <v>08-071-505</v>
      </c>
    </row>
    <row r="600" spans="1:77" s="3" customFormat="1" ht="13.5" x14ac:dyDescent="0.25">
      <c r="A600" s="160"/>
      <c r="B600" s="160"/>
      <c r="C600" s="151"/>
      <c r="D600" s="151"/>
      <c r="E600" s="156"/>
      <c r="F600" s="161"/>
      <c r="G600" s="14"/>
      <c r="H600" s="14"/>
      <c r="I600" s="14"/>
      <c r="J600" s="14"/>
      <c r="K600" s="14"/>
      <c r="L600" s="14"/>
      <c r="M600" s="14"/>
      <c r="N600" s="14"/>
      <c r="O600" s="144"/>
      <c r="P600" s="14"/>
      <c r="Q600" s="14"/>
      <c r="R600" s="14"/>
      <c r="S600" s="145"/>
      <c r="T600" s="145"/>
      <c r="U600" s="145"/>
      <c r="V600" s="145"/>
      <c r="W600" s="145"/>
      <c r="X600" s="145"/>
      <c r="Y600" s="145"/>
      <c r="Z600" s="145"/>
      <c r="AA600" s="145"/>
      <c r="AB600" s="145"/>
      <c r="AC600" s="145"/>
      <c r="AD600" s="160"/>
      <c r="AE600" s="145"/>
      <c r="AF600" s="145"/>
      <c r="AG600" s="144"/>
      <c r="AH600" s="144"/>
      <c r="AI600" s="144"/>
      <c r="AJ600" s="162"/>
      <c r="AK600" s="144"/>
      <c r="AL600" s="140"/>
      <c r="AM600" s="23" t="str">
        <f t="shared" si="96"/>
        <v>Ekonomska škola Mije Mirkovića Rijeka</v>
      </c>
      <c r="AN600" s="23" t="str">
        <f t="shared" si="97"/>
        <v>Primorsko-goranska</v>
      </c>
      <c r="AO600" s="23" t="str">
        <f t="shared" si="98"/>
        <v>Rijeka</v>
      </c>
      <c r="AP600" s="23" t="str">
        <f t="shared" si="99"/>
        <v>državna</v>
      </c>
      <c r="AQ600" s="23" t="str">
        <f t="shared" si="100"/>
        <v>strukovna</v>
      </c>
      <c r="AR600" s="1" t="str">
        <f t="shared" si="101"/>
        <v>08-071-505</v>
      </c>
      <c r="AT600" s="51" t="str">
        <f t="shared" si="102"/>
        <v>Ekonomska škola Mije Mirkovića Rijeka</v>
      </c>
      <c r="AU600" s="51" t="str">
        <f t="shared" si="103"/>
        <v>Primorsko-goranska</v>
      </c>
      <c r="AV600" s="51" t="str">
        <f t="shared" si="104"/>
        <v>Rijeka</v>
      </c>
      <c r="AW600" s="51" t="str">
        <f t="shared" si="105"/>
        <v>državna</v>
      </c>
      <c r="AX600" s="51" t="str">
        <f t="shared" si="106"/>
        <v>strukovna</v>
      </c>
      <c r="AY600" s="51" t="str">
        <f t="shared" si="107"/>
        <v>08-071-505</v>
      </c>
    </row>
    <row r="601" spans="1:77" s="3" customFormat="1" ht="13.5" x14ac:dyDescent="0.25">
      <c r="A601" s="152"/>
      <c r="B601" s="152"/>
      <c r="C601" s="151" t="s">
        <v>51</v>
      </c>
      <c r="D601" s="151" t="s">
        <v>51</v>
      </c>
      <c r="E601" s="156"/>
      <c r="F601" s="148" t="s">
        <v>51</v>
      </c>
      <c r="G601" s="14"/>
      <c r="H601" s="14"/>
      <c r="I601" s="14"/>
      <c r="J601" s="14"/>
      <c r="K601" s="14"/>
      <c r="L601" s="14"/>
      <c r="M601" s="14"/>
      <c r="N601" s="14"/>
      <c r="O601" s="144">
        <f>SUM(N601:N608)</f>
        <v>0</v>
      </c>
      <c r="P601" s="14"/>
      <c r="Q601" s="14"/>
      <c r="R601" s="14"/>
      <c r="S601" s="145"/>
      <c r="T601" s="145"/>
      <c r="U601" s="145"/>
      <c r="V601" s="145"/>
      <c r="W601" s="145"/>
      <c r="X601" s="145"/>
      <c r="Y601" s="145"/>
      <c r="Z601" s="145"/>
      <c r="AA601" s="145"/>
      <c r="AB601" s="145"/>
      <c r="AC601" s="145"/>
      <c r="AD601" s="152"/>
      <c r="AE601" s="145"/>
      <c r="AF601" s="145"/>
      <c r="AG601" s="144">
        <f>SUM(P601:AF608)</f>
        <v>0</v>
      </c>
      <c r="AH601" s="144">
        <f>SUM(AG601,O601)</f>
        <v>0</v>
      </c>
      <c r="AI601" s="144">
        <f>SUM(AH601-E601)</f>
        <v>0</v>
      </c>
      <c r="AJ601" s="157"/>
      <c r="AK601" s="144">
        <f>SUM(AH601,AJ601)-AI601</f>
        <v>0</v>
      </c>
      <c r="AL601" s="140"/>
      <c r="AM601" s="23" t="str">
        <f t="shared" si="96"/>
        <v>Ekonomska škola Mije Mirkovića Rijeka</v>
      </c>
      <c r="AN601" s="23" t="str">
        <f t="shared" si="97"/>
        <v>Primorsko-goranska</v>
      </c>
      <c r="AO601" s="23" t="str">
        <f t="shared" si="98"/>
        <v>Rijeka</v>
      </c>
      <c r="AP601" s="23" t="str">
        <f t="shared" si="99"/>
        <v>državna</v>
      </c>
      <c r="AQ601" s="23" t="str">
        <f t="shared" si="100"/>
        <v>strukovna</v>
      </c>
      <c r="AR601" s="1" t="str">
        <f t="shared" si="101"/>
        <v>08-071-505</v>
      </c>
      <c r="AT601" s="51" t="str">
        <f t="shared" si="102"/>
        <v>Ekonomska škola Mije Mirkovića Rijeka</v>
      </c>
      <c r="AU601" s="51" t="str">
        <f t="shared" si="103"/>
        <v>Primorsko-goranska</v>
      </c>
      <c r="AV601" s="51" t="str">
        <f t="shared" si="104"/>
        <v>Rijeka</v>
      </c>
      <c r="AW601" s="51" t="str">
        <f t="shared" si="105"/>
        <v>državna</v>
      </c>
      <c r="AX601" s="51" t="str">
        <f t="shared" si="106"/>
        <v>strukovna</v>
      </c>
      <c r="AY601" s="51" t="str">
        <f t="shared" si="107"/>
        <v>08-071-505</v>
      </c>
      <c r="BY601" s="7"/>
    </row>
    <row r="602" spans="1:77" s="3" customFormat="1" ht="13.5" x14ac:dyDescent="0.25">
      <c r="A602" s="153"/>
      <c r="B602" s="153"/>
      <c r="C602" s="151"/>
      <c r="D602" s="151"/>
      <c r="E602" s="156"/>
      <c r="F602" s="149"/>
      <c r="G602" s="14"/>
      <c r="H602" s="14"/>
      <c r="I602" s="14"/>
      <c r="J602" s="14"/>
      <c r="K602" s="14"/>
      <c r="L602" s="14"/>
      <c r="M602" s="14"/>
      <c r="N602" s="14"/>
      <c r="O602" s="144"/>
      <c r="P602" s="14"/>
      <c r="Q602" s="14"/>
      <c r="R602" s="14"/>
      <c r="S602" s="145"/>
      <c r="T602" s="145"/>
      <c r="U602" s="145"/>
      <c r="V602" s="145"/>
      <c r="W602" s="145"/>
      <c r="X602" s="145"/>
      <c r="Y602" s="145"/>
      <c r="Z602" s="145"/>
      <c r="AA602" s="145"/>
      <c r="AB602" s="145"/>
      <c r="AC602" s="145"/>
      <c r="AD602" s="153"/>
      <c r="AE602" s="145"/>
      <c r="AF602" s="145"/>
      <c r="AG602" s="144"/>
      <c r="AH602" s="144"/>
      <c r="AI602" s="144"/>
      <c r="AJ602" s="158"/>
      <c r="AK602" s="144"/>
      <c r="AL602" s="140"/>
      <c r="AM602" s="23" t="str">
        <f t="shared" si="96"/>
        <v>Ekonomska škola Mije Mirkovića Rijeka</v>
      </c>
      <c r="AN602" s="23" t="str">
        <f t="shared" si="97"/>
        <v>Primorsko-goranska</v>
      </c>
      <c r="AO602" s="23" t="str">
        <f t="shared" si="98"/>
        <v>Rijeka</v>
      </c>
      <c r="AP602" s="23" t="str">
        <f t="shared" si="99"/>
        <v>državna</v>
      </c>
      <c r="AQ602" s="23" t="str">
        <f t="shared" si="100"/>
        <v>strukovna</v>
      </c>
      <c r="AR602" s="1" t="str">
        <f t="shared" si="101"/>
        <v>08-071-505</v>
      </c>
      <c r="AT602" s="51" t="str">
        <f t="shared" si="102"/>
        <v>Ekonomska škola Mije Mirkovića Rijeka</v>
      </c>
      <c r="AU602" s="51" t="str">
        <f t="shared" si="103"/>
        <v>Primorsko-goranska</v>
      </c>
      <c r="AV602" s="51" t="str">
        <f t="shared" si="104"/>
        <v>Rijeka</v>
      </c>
      <c r="AW602" s="51" t="str">
        <f t="shared" si="105"/>
        <v>državna</v>
      </c>
      <c r="AX602" s="51" t="str">
        <f t="shared" si="106"/>
        <v>strukovna</v>
      </c>
      <c r="AY602" s="51" t="str">
        <f t="shared" si="107"/>
        <v>08-071-505</v>
      </c>
    </row>
    <row r="603" spans="1:77" s="3" customFormat="1" ht="13.5" x14ac:dyDescent="0.25">
      <c r="A603" s="153"/>
      <c r="B603" s="153"/>
      <c r="C603" s="151"/>
      <c r="D603" s="151"/>
      <c r="E603" s="156"/>
      <c r="F603" s="149"/>
      <c r="G603" s="14"/>
      <c r="H603" s="14"/>
      <c r="I603" s="14"/>
      <c r="J603" s="14"/>
      <c r="K603" s="14"/>
      <c r="L603" s="14"/>
      <c r="M603" s="14"/>
      <c r="N603" s="14"/>
      <c r="O603" s="144"/>
      <c r="P603" s="14"/>
      <c r="Q603" s="14"/>
      <c r="R603" s="14"/>
      <c r="S603" s="145"/>
      <c r="T603" s="145"/>
      <c r="U603" s="145"/>
      <c r="V603" s="145"/>
      <c r="W603" s="145"/>
      <c r="X603" s="145"/>
      <c r="Y603" s="145"/>
      <c r="Z603" s="145"/>
      <c r="AA603" s="145"/>
      <c r="AB603" s="145"/>
      <c r="AC603" s="145"/>
      <c r="AD603" s="153"/>
      <c r="AE603" s="145"/>
      <c r="AF603" s="145"/>
      <c r="AG603" s="144"/>
      <c r="AH603" s="144"/>
      <c r="AI603" s="144"/>
      <c r="AJ603" s="158"/>
      <c r="AK603" s="144"/>
      <c r="AL603" s="140"/>
      <c r="AM603" s="23" t="str">
        <f t="shared" si="96"/>
        <v>Ekonomska škola Mije Mirkovića Rijeka</v>
      </c>
      <c r="AN603" s="23" t="str">
        <f t="shared" si="97"/>
        <v>Primorsko-goranska</v>
      </c>
      <c r="AO603" s="23" t="str">
        <f t="shared" si="98"/>
        <v>Rijeka</v>
      </c>
      <c r="AP603" s="23" t="str">
        <f t="shared" si="99"/>
        <v>državna</v>
      </c>
      <c r="AQ603" s="23" t="str">
        <f t="shared" si="100"/>
        <v>strukovna</v>
      </c>
      <c r="AR603" s="1" t="str">
        <f t="shared" si="101"/>
        <v>08-071-505</v>
      </c>
      <c r="AT603" s="51" t="str">
        <f t="shared" si="102"/>
        <v>Ekonomska škola Mije Mirkovića Rijeka</v>
      </c>
      <c r="AU603" s="51" t="str">
        <f t="shared" si="103"/>
        <v>Primorsko-goranska</v>
      </c>
      <c r="AV603" s="51" t="str">
        <f t="shared" si="104"/>
        <v>Rijeka</v>
      </c>
      <c r="AW603" s="51" t="str">
        <f t="shared" si="105"/>
        <v>državna</v>
      </c>
      <c r="AX603" s="51" t="str">
        <f t="shared" si="106"/>
        <v>strukovna</v>
      </c>
      <c r="AY603" s="51" t="str">
        <f t="shared" si="107"/>
        <v>08-071-505</v>
      </c>
    </row>
    <row r="604" spans="1:77" s="3" customFormat="1" ht="13.5" x14ac:dyDescent="0.25">
      <c r="A604" s="153"/>
      <c r="B604" s="153"/>
      <c r="C604" s="151"/>
      <c r="D604" s="151"/>
      <c r="E604" s="156"/>
      <c r="F604" s="149"/>
      <c r="G604" s="14"/>
      <c r="H604" s="14"/>
      <c r="I604" s="14"/>
      <c r="J604" s="14"/>
      <c r="K604" s="14"/>
      <c r="L604" s="14"/>
      <c r="M604" s="14"/>
      <c r="N604" s="14"/>
      <c r="O604" s="144"/>
      <c r="P604" s="14"/>
      <c r="Q604" s="14"/>
      <c r="R604" s="14"/>
      <c r="S604" s="145"/>
      <c r="T604" s="145"/>
      <c r="U604" s="145"/>
      <c r="V604" s="145"/>
      <c r="W604" s="145"/>
      <c r="X604" s="145"/>
      <c r="Y604" s="145"/>
      <c r="Z604" s="145"/>
      <c r="AA604" s="145"/>
      <c r="AB604" s="145"/>
      <c r="AC604" s="145"/>
      <c r="AD604" s="153"/>
      <c r="AE604" s="145"/>
      <c r="AF604" s="145"/>
      <c r="AG604" s="144"/>
      <c r="AH604" s="144"/>
      <c r="AI604" s="144"/>
      <c r="AJ604" s="158"/>
      <c r="AK604" s="144"/>
      <c r="AL604" s="140"/>
      <c r="AM604" s="23" t="str">
        <f t="shared" si="96"/>
        <v>Ekonomska škola Mije Mirkovića Rijeka</v>
      </c>
      <c r="AN604" s="23" t="str">
        <f t="shared" si="97"/>
        <v>Primorsko-goranska</v>
      </c>
      <c r="AO604" s="23" t="str">
        <f t="shared" si="98"/>
        <v>Rijeka</v>
      </c>
      <c r="AP604" s="23" t="str">
        <f t="shared" si="99"/>
        <v>državna</v>
      </c>
      <c r="AQ604" s="23" t="str">
        <f t="shared" si="100"/>
        <v>strukovna</v>
      </c>
      <c r="AR604" s="1" t="str">
        <f t="shared" si="101"/>
        <v>08-071-505</v>
      </c>
      <c r="AT604" s="51" t="str">
        <f t="shared" si="102"/>
        <v>Ekonomska škola Mije Mirkovića Rijeka</v>
      </c>
      <c r="AU604" s="51" t="str">
        <f t="shared" si="103"/>
        <v>Primorsko-goranska</v>
      </c>
      <c r="AV604" s="51" t="str">
        <f t="shared" si="104"/>
        <v>Rijeka</v>
      </c>
      <c r="AW604" s="51" t="str">
        <f t="shared" si="105"/>
        <v>državna</v>
      </c>
      <c r="AX604" s="51" t="str">
        <f t="shared" si="106"/>
        <v>strukovna</v>
      </c>
      <c r="AY604" s="51" t="str">
        <f t="shared" si="107"/>
        <v>08-071-505</v>
      </c>
    </row>
    <row r="605" spans="1:77" s="3" customFormat="1" ht="13.5" x14ac:dyDescent="0.25">
      <c r="A605" s="153"/>
      <c r="B605" s="153"/>
      <c r="C605" s="151"/>
      <c r="D605" s="151"/>
      <c r="E605" s="156"/>
      <c r="F605" s="149"/>
      <c r="G605" s="14"/>
      <c r="H605" s="14"/>
      <c r="I605" s="14"/>
      <c r="J605" s="14"/>
      <c r="K605" s="14"/>
      <c r="L605" s="14"/>
      <c r="M605" s="14"/>
      <c r="N605" s="14"/>
      <c r="O605" s="144"/>
      <c r="P605" s="14"/>
      <c r="Q605" s="14"/>
      <c r="R605" s="14"/>
      <c r="S605" s="145"/>
      <c r="T605" s="145"/>
      <c r="U605" s="145"/>
      <c r="V605" s="145"/>
      <c r="W605" s="145"/>
      <c r="X605" s="145"/>
      <c r="Y605" s="145"/>
      <c r="Z605" s="145"/>
      <c r="AA605" s="145"/>
      <c r="AB605" s="145"/>
      <c r="AC605" s="145"/>
      <c r="AD605" s="153"/>
      <c r="AE605" s="145"/>
      <c r="AF605" s="145"/>
      <c r="AG605" s="144"/>
      <c r="AH605" s="144"/>
      <c r="AI605" s="144"/>
      <c r="AJ605" s="158"/>
      <c r="AK605" s="144"/>
      <c r="AL605" s="140"/>
      <c r="AM605" s="23" t="str">
        <f t="shared" si="96"/>
        <v>Ekonomska škola Mije Mirkovića Rijeka</v>
      </c>
      <c r="AN605" s="23" t="str">
        <f t="shared" si="97"/>
        <v>Primorsko-goranska</v>
      </c>
      <c r="AO605" s="23" t="str">
        <f t="shared" si="98"/>
        <v>Rijeka</v>
      </c>
      <c r="AP605" s="23" t="str">
        <f t="shared" si="99"/>
        <v>državna</v>
      </c>
      <c r="AQ605" s="23" t="str">
        <f t="shared" si="100"/>
        <v>strukovna</v>
      </c>
      <c r="AR605" s="1" t="str">
        <f t="shared" si="101"/>
        <v>08-071-505</v>
      </c>
      <c r="AT605" s="51" t="str">
        <f t="shared" si="102"/>
        <v>Ekonomska škola Mije Mirkovića Rijeka</v>
      </c>
      <c r="AU605" s="51" t="str">
        <f t="shared" si="103"/>
        <v>Primorsko-goranska</v>
      </c>
      <c r="AV605" s="51" t="str">
        <f t="shared" si="104"/>
        <v>Rijeka</v>
      </c>
      <c r="AW605" s="51" t="str">
        <f t="shared" si="105"/>
        <v>državna</v>
      </c>
      <c r="AX605" s="51" t="str">
        <f t="shared" si="106"/>
        <v>strukovna</v>
      </c>
      <c r="AY605" s="51" t="str">
        <f t="shared" si="107"/>
        <v>08-071-505</v>
      </c>
    </row>
    <row r="606" spans="1:77" s="3" customFormat="1" ht="13.5" x14ac:dyDescent="0.25">
      <c r="A606" s="153"/>
      <c r="B606" s="153"/>
      <c r="C606" s="151"/>
      <c r="D606" s="151"/>
      <c r="E606" s="156"/>
      <c r="F606" s="149"/>
      <c r="G606" s="14"/>
      <c r="H606" s="14"/>
      <c r="I606" s="14"/>
      <c r="J606" s="14"/>
      <c r="K606" s="14"/>
      <c r="L606" s="14"/>
      <c r="M606" s="14"/>
      <c r="N606" s="14"/>
      <c r="O606" s="144"/>
      <c r="P606" s="14"/>
      <c r="Q606" s="14"/>
      <c r="R606" s="14"/>
      <c r="S606" s="145"/>
      <c r="T606" s="145"/>
      <c r="U606" s="145"/>
      <c r="V606" s="145"/>
      <c r="W606" s="145"/>
      <c r="X606" s="145"/>
      <c r="Y606" s="145"/>
      <c r="Z606" s="145"/>
      <c r="AA606" s="145"/>
      <c r="AB606" s="145"/>
      <c r="AC606" s="145"/>
      <c r="AD606" s="153"/>
      <c r="AE606" s="145"/>
      <c r="AF606" s="145"/>
      <c r="AG606" s="144"/>
      <c r="AH606" s="144"/>
      <c r="AI606" s="144"/>
      <c r="AJ606" s="158"/>
      <c r="AK606" s="144"/>
      <c r="AL606" s="140"/>
      <c r="AM606" s="23" t="str">
        <f t="shared" si="96"/>
        <v>Ekonomska škola Mije Mirkovića Rijeka</v>
      </c>
      <c r="AN606" s="23" t="str">
        <f t="shared" si="97"/>
        <v>Primorsko-goranska</v>
      </c>
      <c r="AO606" s="23" t="str">
        <f t="shared" si="98"/>
        <v>Rijeka</v>
      </c>
      <c r="AP606" s="23" t="str">
        <f t="shared" si="99"/>
        <v>državna</v>
      </c>
      <c r="AQ606" s="23" t="str">
        <f t="shared" si="100"/>
        <v>strukovna</v>
      </c>
      <c r="AR606" s="1" t="str">
        <f t="shared" si="101"/>
        <v>08-071-505</v>
      </c>
      <c r="AT606" s="51" t="str">
        <f t="shared" si="102"/>
        <v>Ekonomska škola Mije Mirkovića Rijeka</v>
      </c>
      <c r="AU606" s="51" t="str">
        <f t="shared" si="103"/>
        <v>Primorsko-goranska</v>
      </c>
      <c r="AV606" s="51" t="str">
        <f t="shared" si="104"/>
        <v>Rijeka</v>
      </c>
      <c r="AW606" s="51" t="str">
        <f t="shared" si="105"/>
        <v>državna</v>
      </c>
      <c r="AX606" s="51" t="str">
        <f t="shared" si="106"/>
        <v>strukovna</v>
      </c>
      <c r="AY606" s="51" t="str">
        <f t="shared" si="107"/>
        <v>08-071-505</v>
      </c>
    </row>
    <row r="607" spans="1:77" s="3" customFormat="1" ht="13.5" x14ac:dyDescent="0.25">
      <c r="A607" s="153"/>
      <c r="B607" s="153"/>
      <c r="C607" s="151"/>
      <c r="D607" s="151"/>
      <c r="E607" s="156"/>
      <c r="F607" s="149"/>
      <c r="G607" s="14"/>
      <c r="H607" s="14"/>
      <c r="I607" s="14"/>
      <c r="J607" s="14"/>
      <c r="K607" s="14"/>
      <c r="L607" s="14"/>
      <c r="M607" s="14"/>
      <c r="N607" s="14"/>
      <c r="O607" s="144"/>
      <c r="P607" s="14"/>
      <c r="Q607" s="14"/>
      <c r="R607" s="14"/>
      <c r="S607" s="145"/>
      <c r="T607" s="145"/>
      <c r="U607" s="145"/>
      <c r="V607" s="145"/>
      <c r="W607" s="145"/>
      <c r="X607" s="145"/>
      <c r="Y607" s="145"/>
      <c r="Z607" s="145"/>
      <c r="AA607" s="145"/>
      <c r="AB607" s="145"/>
      <c r="AC607" s="145"/>
      <c r="AD607" s="153"/>
      <c r="AE607" s="145"/>
      <c r="AF607" s="145"/>
      <c r="AG607" s="144"/>
      <c r="AH607" s="144"/>
      <c r="AI607" s="144"/>
      <c r="AJ607" s="158"/>
      <c r="AK607" s="144"/>
      <c r="AL607" s="140"/>
      <c r="AM607" s="23" t="str">
        <f t="shared" si="96"/>
        <v>Ekonomska škola Mije Mirkovića Rijeka</v>
      </c>
      <c r="AN607" s="23" t="str">
        <f t="shared" si="97"/>
        <v>Primorsko-goranska</v>
      </c>
      <c r="AO607" s="23" t="str">
        <f t="shared" si="98"/>
        <v>Rijeka</v>
      </c>
      <c r="AP607" s="23" t="str">
        <f t="shared" si="99"/>
        <v>državna</v>
      </c>
      <c r="AQ607" s="23" t="str">
        <f t="shared" si="100"/>
        <v>strukovna</v>
      </c>
      <c r="AR607" s="1" t="str">
        <f t="shared" si="101"/>
        <v>08-071-505</v>
      </c>
      <c r="AT607" s="51" t="str">
        <f t="shared" si="102"/>
        <v>Ekonomska škola Mije Mirkovića Rijeka</v>
      </c>
      <c r="AU607" s="51" t="str">
        <f t="shared" si="103"/>
        <v>Primorsko-goranska</v>
      </c>
      <c r="AV607" s="51" t="str">
        <f t="shared" si="104"/>
        <v>Rijeka</v>
      </c>
      <c r="AW607" s="51" t="str">
        <f t="shared" si="105"/>
        <v>državna</v>
      </c>
      <c r="AX607" s="51" t="str">
        <f t="shared" si="106"/>
        <v>strukovna</v>
      </c>
      <c r="AY607" s="51" t="str">
        <f t="shared" si="107"/>
        <v>08-071-505</v>
      </c>
    </row>
    <row r="608" spans="1:77" s="3" customFormat="1" ht="13.5" x14ac:dyDescent="0.25">
      <c r="A608" s="160"/>
      <c r="B608" s="160"/>
      <c r="C608" s="151"/>
      <c r="D608" s="151"/>
      <c r="E608" s="156"/>
      <c r="F608" s="161"/>
      <c r="G608" s="14"/>
      <c r="H608" s="14"/>
      <c r="I608" s="14"/>
      <c r="J608" s="14"/>
      <c r="K608" s="14"/>
      <c r="L608" s="14"/>
      <c r="M608" s="14"/>
      <c r="N608" s="14"/>
      <c r="O608" s="144"/>
      <c r="P608" s="14"/>
      <c r="Q608" s="14"/>
      <c r="R608" s="14"/>
      <c r="S608" s="145"/>
      <c r="T608" s="145"/>
      <c r="U608" s="145"/>
      <c r="V608" s="145"/>
      <c r="W608" s="145"/>
      <c r="X608" s="145"/>
      <c r="Y608" s="145"/>
      <c r="Z608" s="145"/>
      <c r="AA608" s="145"/>
      <c r="AB608" s="145"/>
      <c r="AC608" s="145"/>
      <c r="AD608" s="160"/>
      <c r="AE608" s="145"/>
      <c r="AF608" s="145"/>
      <c r="AG608" s="144"/>
      <c r="AH608" s="144"/>
      <c r="AI608" s="144"/>
      <c r="AJ608" s="162"/>
      <c r="AK608" s="144"/>
      <c r="AL608" s="140"/>
      <c r="AM608" s="23" t="str">
        <f t="shared" si="96"/>
        <v>Ekonomska škola Mije Mirkovića Rijeka</v>
      </c>
      <c r="AN608" s="23" t="str">
        <f t="shared" si="97"/>
        <v>Primorsko-goranska</v>
      </c>
      <c r="AO608" s="23" t="str">
        <f t="shared" si="98"/>
        <v>Rijeka</v>
      </c>
      <c r="AP608" s="23" t="str">
        <f t="shared" si="99"/>
        <v>državna</v>
      </c>
      <c r="AQ608" s="23" t="str">
        <f t="shared" si="100"/>
        <v>strukovna</v>
      </c>
      <c r="AR608" s="1" t="str">
        <f t="shared" si="101"/>
        <v>08-071-505</v>
      </c>
      <c r="AT608" s="51" t="str">
        <f t="shared" si="102"/>
        <v>Ekonomska škola Mije Mirkovića Rijeka</v>
      </c>
      <c r="AU608" s="51" t="str">
        <f t="shared" si="103"/>
        <v>Primorsko-goranska</v>
      </c>
      <c r="AV608" s="51" t="str">
        <f t="shared" si="104"/>
        <v>Rijeka</v>
      </c>
      <c r="AW608" s="51" t="str">
        <f t="shared" si="105"/>
        <v>državna</v>
      </c>
      <c r="AX608" s="51" t="str">
        <f t="shared" si="106"/>
        <v>strukovna</v>
      </c>
      <c r="AY608" s="51" t="str">
        <f t="shared" si="107"/>
        <v>08-071-505</v>
      </c>
    </row>
    <row r="609" spans="1:77" s="3" customFormat="1" ht="13.5" x14ac:dyDescent="0.25">
      <c r="A609" s="152"/>
      <c r="B609" s="152"/>
      <c r="C609" s="151" t="s">
        <v>51</v>
      </c>
      <c r="D609" s="151" t="s">
        <v>51</v>
      </c>
      <c r="E609" s="156"/>
      <c r="F609" s="148" t="s">
        <v>51</v>
      </c>
      <c r="G609" s="14"/>
      <c r="H609" s="14"/>
      <c r="I609" s="14"/>
      <c r="J609" s="14"/>
      <c r="K609" s="14"/>
      <c r="L609" s="14"/>
      <c r="M609" s="14"/>
      <c r="N609" s="14"/>
      <c r="O609" s="144">
        <f>SUM(N609:N616)</f>
        <v>0</v>
      </c>
      <c r="P609" s="14"/>
      <c r="Q609" s="14"/>
      <c r="R609" s="14"/>
      <c r="S609" s="145"/>
      <c r="T609" s="145"/>
      <c r="U609" s="145"/>
      <c r="V609" s="145"/>
      <c r="W609" s="145"/>
      <c r="X609" s="145"/>
      <c r="Y609" s="145"/>
      <c r="Z609" s="145"/>
      <c r="AA609" s="145"/>
      <c r="AB609" s="145"/>
      <c r="AC609" s="145"/>
      <c r="AD609" s="152"/>
      <c r="AE609" s="145"/>
      <c r="AF609" s="145"/>
      <c r="AG609" s="144">
        <f>SUM(P609:AF616)</f>
        <v>0</v>
      </c>
      <c r="AH609" s="144">
        <f>SUM(AG609,O609)</f>
        <v>0</v>
      </c>
      <c r="AI609" s="144">
        <f>SUM(AH609-E609)</f>
        <v>0</v>
      </c>
      <c r="AJ609" s="157"/>
      <c r="AK609" s="144">
        <f>SUM(AH609,AJ609)-AI609</f>
        <v>0</v>
      </c>
      <c r="AL609" s="140"/>
      <c r="AM609" s="23" t="str">
        <f t="shared" si="96"/>
        <v>Ekonomska škola Mije Mirkovića Rijeka</v>
      </c>
      <c r="AN609" s="23" t="str">
        <f t="shared" si="97"/>
        <v>Primorsko-goranska</v>
      </c>
      <c r="AO609" s="23" t="str">
        <f t="shared" si="98"/>
        <v>Rijeka</v>
      </c>
      <c r="AP609" s="23" t="str">
        <f t="shared" si="99"/>
        <v>državna</v>
      </c>
      <c r="AQ609" s="23" t="str">
        <f t="shared" si="100"/>
        <v>strukovna</v>
      </c>
      <c r="AR609" s="1" t="str">
        <f t="shared" si="101"/>
        <v>08-071-505</v>
      </c>
      <c r="AT609" s="51" t="str">
        <f t="shared" si="102"/>
        <v>Ekonomska škola Mije Mirkovića Rijeka</v>
      </c>
      <c r="AU609" s="51" t="str">
        <f t="shared" si="103"/>
        <v>Primorsko-goranska</v>
      </c>
      <c r="AV609" s="51" t="str">
        <f t="shared" si="104"/>
        <v>Rijeka</v>
      </c>
      <c r="AW609" s="51" t="str">
        <f t="shared" si="105"/>
        <v>državna</v>
      </c>
      <c r="AX609" s="51" t="str">
        <f t="shared" si="106"/>
        <v>strukovna</v>
      </c>
      <c r="AY609" s="51" t="str">
        <f t="shared" si="107"/>
        <v>08-071-505</v>
      </c>
      <c r="BY609" s="7"/>
    </row>
    <row r="610" spans="1:77" s="3" customFormat="1" ht="13.5" x14ac:dyDescent="0.25">
      <c r="A610" s="153"/>
      <c r="B610" s="153"/>
      <c r="C610" s="151"/>
      <c r="D610" s="151"/>
      <c r="E610" s="156"/>
      <c r="F610" s="149"/>
      <c r="G610" s="14"/>
      <c r="H610" s="14"/>
      <c r="I610" s="14"/>
      <c r="J610" s="14"/>
      <c r="K610" s="14"/>
      <c r="L610" s="14"/>
      <c r="M610" s="14"/>
      <c r="N610" s="14"/>
      <c r="O610" s="144"/>
      <c r="P610" s="14"/>
      <c r="Q610" s="14"/>
      <c r="R610" s="14"/>
      <c r="S610" s="145"/>
      <c r="T610" s="145"/>
      <c r="U610" s="145"/>
      <c r="V610" s="145"/>
      <c r="W610" s="145"/>
      <c r="X610" s="145"/>
      <c r="Y610" s="145"/>
      <c r="Z610" s="145"/>
      <c r="AA610" s="145"/>
      <c r="AB610" s="145"/>
      <c r="AC610" s="145"/>
      <c r="AD610" s="153"/>
      <c r="AE610" s="145"/>
      <c r="AF610" s="145"/>
      <c r="AG610" s="144"/>
      <c r="AH610" s="144"/>
      <c r="AI610" s="144"/>
      <c r="AJ610" s="158"/>
      <c r="AK610" s="144"/>
      <c r="AL610" s="140"/>
      <c r="AM610" s="23" t="str">
        <f t="shared" si="96"/>
        <v>Ekonomska škola Mije Mirkovića Rijeka</v>
      </c>
      <c r="AN610" s="23" t="str">
        <f t="shared" si="97"/>
        <v>Primorsko-goranska</v>
      </c>
      <c r="AO610" s="23" t="str">
        <f t="shared" si="98"/>
        <v>Rijeka</v>
      </c>
      <c r="AP610" s="23" t="str">
        <f t="shared" si="99"/>
        <v>državna</v>
      </c>
      <c r="AQ610" s="23" t="str">
        <f t="shared" si="100"/>
        <v>strukovna</v>
      </c>
      <c r="AR610" s="1" t="str">
        <f t="shared" si="101"/>
        <v>08-071-505</v>
      </c>
      <c r="AT610" s="51" t="str">
        <f t="shared" si="102"/>
        <v>Ekonomska škola Mije Mirkovića Rijeka</v>
      </c>
      <c r="AU610" s="51" t="str">
        <f t="shared" si="103"/>
        <v>Primorsko-goranska</v>
      </c>
      <c r="AV610" s="51" t="str">
        <f t="shared" si="104"/>
        <v>Rijeka</v>
      </c>
      <c r="AW610" s="51" t="str">
        <f t="shared" si="105"/>
        <v>državna</v>
      </c>
      <c r="AX610" s="51" t="str">
        <f t="shared" si="106"/>
        <v>strukovna</v>
      </c>
      <c r="AY610" s="51" t="str">
        <f t="shared" si="107"/>
        <v>08-071-505</v>
      </c>
    </row>
    <row r="611" spans="1:77" s="3" customFormat="1" ht="13.5" x14ac:dyDescent="0.25">
      <c r="A611" s="153"/>
      <c r="B611" s="153"/>
      <c r="C611" s="151"/>
      <c r="D611" s="151"/>
      <c r="E611" s="156"/>
      <c r="F611" s="149"/>
      <c r="G611" s="14"/>
      <c r="H611" s="14"/>
      <c r="I611" s="14"/>
      <c r="J611" s="14"/>
      <c r="K611" s="14"/>
      <c r="L611" s="14"/>
      <c r="M611" s="14"/>
      <c r="N611" s="14"/>
      <c r="O611" s="144"/>
      <c r="P611" s="14"/>
      <c r="Q611" s="14"/>
      <c r="R611" s="14"/>
      <c r="S611" s="145"/>
      <c r="T611" s="145"/>
      <c r="U611" s="145"/>
      <c r="V611" s="145"/>
      <c r="W611" s="145"/>
      <c r="X611" s="145"/>
      <c r="Y611" s="145"/>
      <c r="Z611" s="145"/>
      <c r="AA611" s="145"/>
      <c r="AB611" s="145"/>
      <c r="AC611" s="145"/>
      <c r="AD611" s="153"/>
      <c r="AE611" s="145"/>
      <c r="AF611" s="145"/>
      <c r="AG611" s="144"/>
      <c r="AH611" s="144"/>
      <c r="AI611" s="144"/>
      <c r="AJ611" s="158"/>
      <c r="AK611" s="144"/>
      <c r="AL611" s="140"/>
      <c r="AM611" s="23" t="str">
        <f t="shared" si="96"/>
        <v>Ekonomska škola Mije Mirkovića Rijeka</v>
      </c>
      <c r="AN611" s="23" t="str">
        <f t="shared" si="97"/>
        <v>Primorsko-goranska</v>
      </c>
      <c r="AO611" s="23" t="str">
        <f t="shared" si="98"/>
        <v>Rijeka</v>
      </c>
      <c r="AP611" s="23" t="str">
        <f t="shared" si="99"/>
        <v>državna</v>
      </c>
      <c r="AQ611" s="23" t="str">
        <f t="shared" si="100"/>
        <v>strukovna</v>
      </c>
      <c r="AR611" s="1" t="str">
        <f t="shared" si="101"/>
        <v>08-071-505</v>
      </c>
      <c r="AT611" s="51" t="str">
        <f t="shared" si="102"/>
        <v>Ekonomska škola Mije Mirkovića Rijeka</v>
      </c>
      <c r="AU611" s="51" t="str">
        <f t="shared" si="103"/>
        <v>Primorsko-goranska</v>
      </c>
      <c r="AV611" s="51" t="str">
        <f t="shared" si="104"/>
        <v>Rijeka</v>
      </c>
      <c r="AW611" s="51" t="str">
        <f t="shared" si="105"/>
        <v>državna</v>
      </c>
      <c r="AX611" s="51" t="str">
        <f t="shared" si="106"/>
        <v>strukovna</v>
      </c>
      <c r="AY611" s="51" t="str">
        <f t="shared" si="107"/>
        <v>08-071-505</v>
      </c>
    </row>
    <row r="612" spans="1:77" s="3" customFormat="1" ht="13.5" x14ac:dyDescent="0.25">
      <c r="A612" s="153"/>
      <c r="B612" s="153"/>
      <c r="C612" s="151"/>
      <c r="D612" s="151"/>
      <c r="E612" s="156"/>
      <c r="F612" s="149"/>
      <c r="G612" s="14"/>
      <c r="H612" s="14"/>
      <c r="I612" s="14"/>
      <c r="J612" s="14"/>
      <c r="K612" s="14"/>
      <c r="L612" s="14"/>
      <c r="M612" s="14"/>
      <c r="N612" s="14"/>
      <c r="O612" s="144"/>
      <c r="P612" s="14"/>
      <c r="Q612" s="14"/>
      <c r="R612" s="14"/>
      <c r="S612" s="145"/>
      <c r="T612" s="145"/>
      <c r="U612" s="145"/>
      <c r="V612" s="145"/>
      <c r="W612" s="145"/>
      <c r="X612" s="145"/>
      <c r="Y612" s="145"/>
      <c r="Z612" s="145"/>
      <c r="AA612" s="145"/>
      <c r="AB612" s="145"/>
      <c r="AC612" s="145"/>
      <c r="AD612" s="153"/>
      <c r="AE612" s="145"/>
      <c r="AF612" s="145"/>
      <c r="AG612" s="144"/>
      <c r="AH612" s="144"/>
      <c r="AI612" s="144"/>
      <c r="AJ612" s="158"/>
      <c r="AK612" s="144"/>
      <c r="AL612" s="140"/>
      <c r="AM612" s="23" t="str">
        <f t="shared" si="96"/>
        <v>Ekonomska škola Mije Mirkovića Rijeka</v>
      </c>
      <c r="AN612" s="23" t="str">
        <f t="shared" si="97"/>
        <v>Primorsko-goranska</v>
      </c>
      <c r="AO612" s="23" t="str">
        <f t="shared" si="98"/>
        <v>Rijeka</v>
      </c>
      <c r="AP612" s="23" t="str">
        <f t="shared" si="99"/>
        <v>državna</v>
      </c>
      <c r="AQ612" s="23" t="str">
        <f t="shared" si="100"/>
        <v>strukovna</v>
      </c>
      <c r="AR612" s="1" t="str">
        <f t="shared" si="101"/>
        <v>08-071-505</v>
      </c>
      <c r="AT612" s="51" t="str">
        <f t="shared" si="102"/>
        <v>Ekonomska škola Mije Mirkovića Rijeka</v>
      </c>
      <c r="AU612" s="51" t="str">
        <f t="shared" si="103"/>
        <v>Primorsko-goranska</v>
      </c>
      <c r="AV612" s="51" t="str">
        <f t="shared" si="104"/>
        <v>Rijeka</v>
      </c>
      <c r="AW612" s="51" t="str">
        <f t="shared" si="105"/>
        <v>državna</v>
      </c>
      <c r="AX612" s="51" t="str">
        <f t="shared" si="106"/>
        <v>strukovna</v>
      </c>
      <c r="AY612" s="51" t="str">
        <f t="shared" si="107"/>
        <v>08-071-505</v>
      </c>
    </row>
    <row r="613" spans="1:77" s="3" customFormat="1" ht="13.5" x14ac:dyDescent="0.25">
      <c r="A613" s="153"/>
      <c r="B613" s="153"/>
      <c r="C613" s="151"/>
      <c r="D613" s="151"/>
      <c r="E613" s="156"/>
      <c r="F613" s="149"/>
      <c r="G613" s="14"/>
      <c r="H613" s="14"/>
      <c r="I613" s="14"/>
      <c r="J613" s="14"/>
      <c r="K613" s="14"/>
      <c r="L613" s="14"/>
      <c r="M613" s="14"/>
      <c r="N613" s="14"/>
      <c r="O613" s="144"/>
      <c r="P613" s="14"/>
      <c r="Q613" s="14"/>
      <c r="R613" s="14"/>
      <c r="S613" s="145"/>
      <c r="T613" s="145"/>
      <c r="U613" s="145"/>
      <c r="V613" s="145"/>
      <c r="W613" s="145"/>
      <c r="X613" s="145"/>
      <c r="Y613" s="145"/>
      <c r="Z613" s="145"/>
      <c r="AA613" s="145"/>
      <c r="AB613" s="145"/>
      <c r="AC613" s="145"/>
      <c r="AD613" s="153"/>
      <c r="AE613" s="145"/>
      <c r="AF613" s="145"/>
      <c r="AG613" s="144"/>
      <c r="AH613" s="144"/>
      <c r="AI613" s="144"/>
      <c r="AJ613" s="158"/>
      <c r="AK613" s="144"/>
      <c r="AL613" s="140"/>
      <c r="AM613" s="23" t="str">
        <f t="shared" si="96"/>
        <v>Ekonomska škola Mije Mirkovića Rijeka</v>
      </c>
      <c r="AN613" s="23" t="str">
        <f t="shared" si="97"/>
        <v>Primorsko-goranska</v>
      </c>
      <c r="AO613" s="23" t="str">
        <f t="shared" si="98"/>
        <v>Rijeka</v>
      </c>
      <c r="AP613" s="23" t="str">
        <f t="shared" si="99"/>
        <v>državna</v>
      </c>
      <c r="AQ613" s="23" t="str">
        <f t="shared" si="100"/>
        <v>strukovna</v>
      </c>
      <c r="AR613" s="1" t="str">
        <f t="shared" si="101"/>
        <v>08-071-505</v>
      </c>
      <c r="AT613" s="51" t="str">
        <f t="shared" si="102"/>
        <v>Ekonomska škola Mije Mirkovića Rijeka</v>
      </c>
      <c r="AU613" s="51" t="str">
        <f t="shared" si="103"/>
        <v>Primorsko-goranska</v>
      </c>
      <c r="AV613" s="51" t="str">
        <f t="shared" si="104"/>
        <v>Rijeka</v>
      </c>
      <c r="AW613" s="51" t="str">
        <f t="shared" si="105"/>
        <v>državna</v>
      </c>
      <c r="AX613" s="51" t="str">
        <f t="shared" si="106"/>
        <v>strukovna</v>
      </c>
      <c r="AY613" s="51" t="str">
        <f t="shared" si="107"/>
        <v>08-071-505</v>
      </c>
    </row>
    <row r="614" spans="1:77" s="3" customFormat="1" ht="13.5" x14ac:dyDescent="0.25">
      <c r="A614" s="153"/>
      <c r="B614" s="153"/>
      <c r="C614" s="151"/>
      <c r="D614" s="151"/>
      <c r="E614" s="156"/>
      <c r="F614" s="149"/>
      <c r="G614" s="14"/>
      <c r="H614" s="14"/>
      <c r="I614" s="14"/>
      <c r="J614" s="14"/>
      <c r="K614" s="14"/>
      <c r="L614" s="14"/>
      <c r="M614" s="14"/>
      <c r="N614" s="14"/>
      <c r="O614" s="144"/>
      <c r="P614" s="14"/>
      <c r="Q614" s="14"/>
      <c r="R614" s="14"/>
      <c r="S614" s="145"/>
      <c r="T614" s="145"/>
      <c r="U614" s="145"/>
      <c r="V614" s="145"/>
      <c r="W614" s="145"/>
      <c r="X614" s="145"/>
      <c r="Y614" s="145"/>
      <c r="Z614" s="145"/>
      <c r="AA614" s="145"/>
      <c r="AB614" s="145"/>
      <c r="AC614" s="145"/>
      <c r="AD614" s="153"/>
      <c r="AE614" s="145"/>
      <c r="AF614" s="145"/>
      <c r="AG614" s="144"/>
      <c r="AH614" s="144"/>
      <c r="AI614" s="144"/>
      <c r="AJ614" s="158"/>
      <c r="AK614" s="144"/>
      <c r="AL614" s="140"/>
      <c r="AM614" s="23" t="str">
        <f t="shared" si="96"/>
        <v>Ekonomska škola Mije Mirkovića Rijeka</v>
      </c>
      <c r="AN614" s="23" t="str">
        <f t="shared" si="97"/>
        <v>Primorsko-goranska</v>
      </c>
      <c r="AO614" s="23" t="str">
        <f t="shared" si="98"/>
        <v>Rijeka</v>
      </c>
      <c r="AP614" s="23" t="str">
        <f t="shared" si="99"/>
        <v>državna</v>
      </c>
      <c r="AQ614" s="23" t="str">
        <f t="shared" si="100"/>
        <v>strukovna</v>
      </c>
      <c r="AR614" s="1" t="str">
        <f t="shared" si="101"/>
        <v>08-071-505</v>
      </c>
      <c r="AT614" s="51" t="str">
        <f t="shared" si="102"/>
        <v>Ekonomska škola Mije Mirkovića Rijeka</v>
      </c>
      <c r="AU614" s="51" t="str">
        <f t="shared" si="103"/>
        <v>Primorsko-goranska</v>
      </c>
      <c r="AV614" s="51" t="str">
        <f t="shared" si="104"/>
        <v>Rijeka</v>
      </c>
      <c r="AW614" s="51" t="str">
        <f t="shared" si="105"/>
        <v>državna</v>
      </c>
      <c r="AX614" s="51" t="str">
        <f t="shared" si="106"/>
        <v>strukovna</v>
      </c>
      <c r="AY614" s="51" t="str">
        <f t="shared" si="107"/>
        <v>08-071-505</v>
      </c>
    </row>
    <row r="615" spans="1:77" s="3" customFormat="1" ht="13.5" x14ac:dyDescent="0.25">
      <c r="A615" s="153"/>
      <c r="B615" s="153"/>
      <c r="C615" s="151"/>
      <c r="D615" s="151"/>
      <c r="E615" s="156"/>
      <c r="F615" s="149"/>
      <c r="G615" s="14"/>
      <c r="H615" s="14"/>
      <c r="I615" s="14"/>
      <c r="J615" s="14"/>
      <c r="K615" s="14"/>
      <c r="L615" s="14"/>
      <c r="M615" s="14"/>
      <c r="N615" s="14"/>
      <c r="O615" s="144"/>
      <c r="P615" s="14"/>
      <c r="Q615" s="14"/>
      <c r="R615" s="14"/>
      <c r="S615" s="145"/>
      <c r="T615" s="145"/>
      <c r="U615" s="145"/>
      <c r="V615" s="145"/>
      <c r="W615" s="145"/>
      <c r="X615" s="145"/>
      <c r="Y615" s="145"/>
      <c r="Z615" s="145"/>
      <c r="AA615" s="145"/>
      <c r="AB615" s="145"/>
      <c r="AC615" s="145"/>
      <c r="AD615" s="153"/>
      <c r="AE615" s="145"/>
      <c r="AF615" s="145"/>
      <c r="AG615" s="144"/>
      <c r="AH615" s="144"/>
      <c r="AI615" s="144"/>
      <c r="AJ615" s="158"/>
      <c r="AK615" s="144"/>
      <c r="AL615" s="140"/>
      <c r="AM615" s="23" t="str">
        <f t="shared" si="96"/>
        <v>Ekonomska škola Mije Mirkovića Rijeka</v>
      </c>
      <c r="AN615" s="23" t="str">
        <f t="shared" si="97"/>
        <v>Primorsko-goranska</v>
      </c>
      <c r="AO615" s="23" t="str">
        <f t="shared" si="98"/>
        <v>Rijeka</v>
      </c>
      <c r="AP615" s="23" t="str">
        <f t="shared" si="99"/>
        <v>državna</v>
      </c>
      <c r="AQ615" s="23" t="str">
        <f t="shared" si="100"/>
        <v>strukovna</v>
      </c>
      <c r="AR615" s="1" t="str">
        <f t="shared" si="101"/>
        <v>08-071-505</v>
      </c>
      <c r="AT615" s="51" t="str">
        <f t="shared" si="102"/>
        <v>Ekonomska škola Mije Mirkovića Rijeka</v>
      </c>
      <c r="AU615" s="51" t="str">
        <f t="shared" si="103"/>
        <v>Primorsko-goranska</v>
      </c>
      <c r="AV615" s="51" t="str">
        <f t="shared" si="104"/>
        <v>Rijeka</v>
      </c>
      <c r="AW615" s="51" t="str">
        <f t="shared" si="105"/>
        <v>državna</v>
      </c>
      <c r="AX615" s="51" t="str">
        <f t="shared" si="106"/>
        <v>strukovna</v>
      </c>
      <c r="AY615" s="51" t="str">
        <f t="shared" si="107"/>
        <v>08-071-505</v>
      </c>
    </row>
    <row r="616" spans="1:77" s="3" customFormat="1" ht="13.5" x14ac:dyDescent="0.25">
      <c r="A616" s="160"/>
      <c r="B616" s="160"/>
      <c r="C616" s="151"/>
      <c r="D616" s="151"/>
      <c r="E616" s="156"/>
      <c r="F616" s="161"/>
      <c r="G616" s="14"/>
      <c r="H616" s="14"/>
      <c r="I616" s="14"/>
      <c r="J616" s="14"/>
      <c r="K616" s="14"/>
      <c r="L616" s="14"/>
      <c r="M616" s="14"/>
      <c r="N616" s="14"/>
      <c r="O616" s="144"/>
      <c r="P616" s="14"/>
      <c r="Q616" s="14"/>
      <c r="R616" s="14"/>
      <c r="S616" s="145"/>
      <c r="T616" s="145"/>
      <c r="U616" s="145"/>
      <c r="V616" s="145"/>
      <c r="W616" s="145"/>
      <c r="X616" s="145"/>
      <c r="Y616" s="145"/>
      <c r="Z616" s="145"/>
      <c r="AA616" s="145"/>
      <c r="AB616" s="145"/>
      <c r="AC616" s="145"/>
      <c r="AD616" s="160"/>
      <c r="AE616" s="145"/>
      <c r="AF616" s="145"/>
      <c r="AG616" s="144"/>
      <c r="AH616" s="144"/>
      <c r="AI616" s="144"/>
      <c r="AJ616" s="162"/>
      <c r="AK616" s="144"/>
      <c r="AL616" s="140"/>
      <c r="AM616" s="23" t="str">
        <f t="shared" si="96"/>
        <v>Ekonomska škola Mije Mirkovića Rijeka</v>
      </c>
      <c r="AN616" s="23" t="str">
        <f t="shared" si="97"/>
        <v>Primorsko-goranska</v>
      </c>
      <c r="AO616" s="23" t="str">
        <f t="shared" si="98"/>
        <v>Rijeka</v>
      </c>
      <c r="AP616" s="23" t="str">
        <f t="shared" si="99"/>
        <v>državna</v>
      </c>
      <c r="AQ616" s="23" t="str">
        <f t="shared" si="100"/>
        <v>strukovna</v>
      </c>
      <c r="AR616" s="1" t="str">
        <f t="shared" si="101"/>
        <v>08-071-505</v>
      </c>
      <c r="AT616" s="51" t="str">
        <f t="shared" si="102"/>
        <v>Ekonomska škola Mije Mirkovića Rijeka</v>
      </c>
      <c r="AU616" s="51" t="str">
        <f t="shared" si="103"/>
        <v>Primorsko-goranska</v>
      </c>
      <c r="AV616" s="51" t="str">
        <f t="shared" si="104"/>
        <v>Rijeka</v>
      </c>
      <c r="AW616" s="51" t="str">
        <f t="shared" si="105"/>
        <v>državna</v>
      </c>
      <c r="AX616" s="51" t="str">
        <f t="shared" si="106"/>
        <v>strukovna</v>
      </c>
      <c r="AY616" s="51" t="str">
        <f t="shared" si="107"/>
        <v>08-071-505</v>
      </c>
    </row>
    <row r="617" spans="1:77" s="3" customFormat="1" ht="13.5" x14ac:dyDescent="0.25">
      <c r="A617" s="152"/>
      <c r="B617" s="152"/>
      <c r="C617" s="151" t="s">
        <v>51</v>
      </c>
      <c r="D617" s="151" t="s">
        <v>51</v>
      </c>
      <c r="E617" s="156"/>
      <c r="F617" s="148" t="s">
        <v>51</v>
      </c>
      <c r="G617" s="14"/>
      <c r="H617" s="14"/>
      <c r="I617" s="14"/>
      <c r="J617" s="14"/>
      <c r="K617" s="14"/>
      <c r="L617" s="14"/>
      <c r="M617" s="14"/>
      <c r="N617" s="14"/>
      <c r="O617" s="144">
        <f>SUM(N617:N624)</f>
        <v>0</v>
      </c>
      <c r="P617" s="14"/>
      <c r="Q617" s="14"/>
      <c r="R617" s="14"/>
      <c r="S617" s="145"/>
      <c r="T617" s="145"/>
      <c r="U617" s="145"/>
      <c r="V617" s="145"/>
      <c r="W617" s="145"/>
      <c r="X617" s="145"/>
      <c r="Y617" s="145"/>
      <c r="Z617" s="145"/>
      <c r="AA617" s="145"/>
      <c r="AB617" s="145"/>
      <c r="AC617" s="145"/>
      <c r="AD617" s="152"/>
      <c r="AE617" s="145"/>
      <c r="AF617" s="145"/>
      <c r="AG617" s="144">
        <f>SUM(P617:AF624)</f>
        <v>0</v>
      </c>
      <c r="AH617" s="144">
        <f>SUM(AG617,O617)</f>
        <v>0</v>
      </c>
      <c r="AI617" s="144">
        <f>SUM(AH617-E617)</f>
        <v>0</v>
      </c>
      <c r="AJ617" s="157"/>
      <c r="AK617" s="144">
        <f>SUM(AH617,AJ617)-AI617</f>
        <v>0</v>
      </c>
      <c r="AL617" s="140"/>
      <c r="AM617" s="23" t="str">
        <f t="shared" si="96"/>
        <v>Ekonomska škola Mije Mirkovića Rijeka</v>
      </c>
      <c r="AN617" s="23" t="str">
        <f t="shared" si="97"/>
        <v>Primorsko-goranska</v>
      </c>
      <c r="AO617" s="23" t="str">
        <f t="shared" si="98"/>
        <v>Rijeka</v>
      </c>
      <c r="AP617" s="23" t="str">
        <f t="shared" si="99"/>
        <v>državna</v>
      </c>
      <c r="AQ617" s="23" t="str">
        <f t="shared" si="100"/>
        <v>strukovna</v>
      </c>
      <c r="AR617" s="1" t="str">
        <f t="shared" si="101"/>
        <v>08-071-505</v>
      </c>
      <c r="AT617" s="51" t="str">
        <f t="shared" si="102"/>
        <v>Ekonomska škola Mije Mirkovića Rijeka</v>
      </c>
      <c r="AU617" s="51" t="str">
        <f t="shared" si="103"/>
        <v>Primorsko-goranska</v>
      </c>
      <c r="AV617" s="51" t="str">
        <f t="shared" si="104"/>
        <v>Rijeka</v>
      </c>
      <c r="AW617" s="51" t="str">
        <f t="shared" si="105"/>
        <v>državna</v>
      </c>
      <c r="AX617" s="51" t="str">
        <f t="shared" si="106"/>
        <v>strukovna</v>
      </c>
      <c r="AY617" s="51" t="str">
        <f t="shared" si="107"/>
        <v>08-071-505</v>
      </c>
      <c r="BY617" s="7"/>
    </row>
    <row r="618" spans="1:77" s="3" customFormat="1" ht="13.5" x14ac:dyDescent="0.25">
      <c r="A618" s="153"/>
      <c r="B618" s="153"/>
      <c r="C618" s="151"/>
      <c r="D618" s="151"/>
      <c r="E618" s="156"/>
      <c r="F618" s="149"/>
      <c r="G618" s="14"/>
      <c r="H618" s="14"/>
      <c r="I618" s="14"/>
      <c r="J618" s="14"/>
      <c r="K618" s="14"/>
      <c r="L618" s="14"/>
      <c r="M618" s="14"/>
      <c r="N618" s="14"/>
      <c r="O618" s="144"/>
      <c r="P618" s="14"/>
      <c r="Q618" s="14"/>
      <c r="R618" s="14"/>
      <c r="S618" s="145"/>
      <c r="T618" s="145"/>
      <c r="U618" s="145"/>
      <c r="V618" s="145"/>
      <c r="W618" s="145"/>
      <c r="X618" s="145"/>
      <c r="Y618" s="145"/>
      <c r="Z618" s="145"/>
      <c r="AA618" s="145"/>
      <c r="AB618" s="145"/>
      <c r="AC618" s="145"/>
      <c r="AD618" s="153"/>
      <c r="AE618" s="145"/>
      <c r="AF618" s="145"/>
      <c r="AG618" s="144"/>
      <c r="AH618" s="144"/>
      <c r="AI618" s="144"/>
      <c r="AJ618" s="158"/>
      <c r="AK618" s="144"/>
      <c r="AL618" s="140"/>
      <c r="AM618" s="23" t="str">
        <f t="shared" si="96"/>
        <v>Ekonomska škola Mije Mirkovića Rijeka</v>
      </c>
      <c r="AN618" s="23" t="str">
        <f t="shared" si="97"/>
        <v>Primorsko-goranska</v>
      </c>
      <c r="AO618" s="23" t="str">
        <f t="shared" si="98"/>
        <v>Rijeka</v>
      </c>
      <c r="AP618" s="23" t="str">
        <f t="shared" si="99"/>
        <v>državna</v>
      </c>
      <c r="AQ618" s="23" t="str">
        <f t="shared" si="100"/>
        <v>strukovna</v>
      </c>
      <c r="AR618" s="1" t="str">
        <f t="shared" si="101"/>
        <v>08-071-505</v>
      </c>
      <c r="AT618" s="51" t="str">
        <f t="shared" si="102"/>
        <v>Ekonomska škola Mije Mirkovića Rijeka</v>
      </c>
      <c r="AU618" s="51" t="str">
        <f t="shared" si="103"/>
        <v>Primorsko-goranska</v>
      </c>
      <c r="AV618" s="51" t="str">
        <f t="shared" si="104"/>
        <v>Rijeka</v>
      </c>
      <c r="AW618" s="51" t="str">
        <f t="shared" si="105"/>
        <v>državna</v>
      </c>
      <c r="AX618" s="51" t="str">
        <f t="shared" si="106"/>
        <v>strukovna</v>
      </c>
      <c r="AY618" s="51" t="str">
        <f t="shared" si="107"/>
        <v>08-071-505</v>
      </c>
    </row>
    <row r="619" spans="1:77" s="3" customFormat="1" ht="13.5" x14ac:dyDescent="0.25">
      <c r="A619" s="153"/>
      <c r="B619" s="153"/>
      <c r="C619" s="151"/>
      <c r="D619" s="151"/>
      <c r="E619" s="156"/>
      <c r="F619" s="149"/>
      <c r="G619" s="14"/>
      <c r="H619" s="14"/>
      <c r="I619" s="14"/>
      <c r="J619" s="14"/>
      <c r="K619" s="14"/>
      <c r="L619" s="14"/>
      <c r="M619" s="14"/>
      <c r="N619" s="14"/>
      <c r="O619" s="144"/>
      <c r="P619" s="14"/>
      <c r="Q619" s="14"/>
      <c r="R619" s="14"/>
      <c r="S619" s="145"/>
      <c r="T619" s="145"/>
      <c r="U619" s="145"/>
      <c r="V619" s="145"/>
      <c r="W619" s="145"/>
      <c r="X619" s="145"/>
      <c r="Y619" s="145"/>
      <c r="Z619" s="145"/>
      <c r="AA619" s="145"/>
      <c r="AB619" s="145"/>
      <c r="AC619" s="145"/>
      <c r="AD619" s="153"/>
      <c r="AE619" s="145"/>
      <c r="AF619" s="145"/>
      <c r="AG619" s="144"/>
      <c r="AH619" s="144"/>
      <c r="AI619" s="144"/>
      <c r="AJ619" s="158"/>
      <c r="AK619" s="144"/>
      <c r="AL619" s="140"/>
      <c r="AM619" s="23" t="str">
        <f t="shared" si="96"/>
        <v>Ekonomska škola Mije Mirkovića Rijeka</v>
      </c>
      <c r="AN619" s="23" t="str">
        <f t="shared" si="97"/>
        <v>Primorsko-goranska</v>
      </c>
      <c r="AO619" s="23" t="str">
        <f t="shared" si="98"/>
        <v>Rijeka</v>
      </c>
      <c r="AP619" s="23" t="str">
        <f t="shared" si="99"/>
        <v>državna</v>
      </c>
      <c r="AQ619" s="23" t="str">
        <f t="shared" si="100"/>
        <v>strukovna</v>
      </c>
      <c r="AR619" s="1" t="str">
        <f t="shared" si="101"/>
        <v>08-071-505</v>
      </c>
      <c r="AT619" s="51" t="str">
        <f t="shared" si="102"/>
        <v>Ekonomska škola Mije Mirkovića Rijeka</v>
      </c>
      <c r="AU619" s="51" t="str">
        <f t="shared" si="103"/>
        <v>Primorsko-goranska</v>
      </c>
      <c r="AV619" s="51" t="str">
        <f t="shared" si="104"/>
        <v>Rijeka</v>
      </c>
      <c r="AW619" s="51" t="str">
        <f t="shared" si="105"/>
        <v>državna</v>
      </c>
      <c r="AX619" s="51" t="str">
        <f t="shared" si="106"/>
        <v>strukovna</v>
      </c>
      <c r="AY619" s="51" t="str">
        <f t="shared" si="107"/>
        <v>08-071-505</v>
      </c>
    </row>
    <row r="620" spans="1:77" s="3" customFormat="1" ht="13.5" x14ac:dyDescent="0.25">
      <c r="A620" s="153"/>
      <c r="B620" s="153"/>
      <c r="C620" s="151"/>
      <c r="D620" s="151"/>
      <c r="E620" s="156"/>
      <c r="F620" s="149"/>
      <c r="G620" s="14"/>
      <c r="H620" s="14"/>
      <c r="I620" s="14"/>
      <c r="J620" s="14"/>
      <c r="K620" s="14"/>
      <c r="L620" s="14"/>
      <c r="M620" s="14"/>
      <c r="N620" s="14"/>
      <c r="O620" s="144"/>
      <c r="P620" s="14"/>
      <c r="Q620" s="14"/>
      <c r="R620" s="14"/>
      <c r="S620" s="145"/>
      <c r="T620" s="145"/>
      <c r="U620" s="145"/>
      <c r="V620" s="145"/>
      <c r="W620" s="145"/>
      <c r="X620" s="145"/>
      <c r="Y620" s="145"/>
      <c r="Z620" s="145"/>
      <c r="AA620" s="145"/>
      <c r="AB620" s="145"/>
      <c r="AC620" s="145"/>
      <c r="AD620" s="153"/>
      <c r="AE620" s="145"/>
      <c r="AF620" s="145"/>
      <c r="AG620" s="144"/>
      <c r="AH620" s="144"/>
      <c r="AI620" s="144"/>
      <c r="AJ620" s="158"/>
      <c r="AK620" s="144"/>
      <c r="AL620" s="140"/>
      <c r="AM620" s="23" t="str">
        <f t="shared" si="96"/>
        <v>Ekonomska škola Mije Mirkovića Rijeka</v>
      </c>
      <c r="AN620" s="23" t="str">
        <f t="shared" si="97"/>
        <v>Primorsko-goranska</v>
      </c>
      <c r="AO620" s="23" t="str">
        <f t="shared" si="98"/>
        <v>Rijeka</v>
      </c>
      <c r="AP620" s="23" t="str">
        <f t="shared" si="99"/>
        <v>državna</v>
      </c>
      <c r="AQ620" s="23" t="str">
        <f t="shared" si="100"/>
        <v>strukovna</v>
      </c>
      <c r="AR620" s="1" t="str">
        <f t="shared" si="101"/>
        <v>08-071-505</v>
      </c>
      <c r="AT620" s="51" t="str">
        <f t="shared" si="102"/>
        <v>Ekonomska škola Mije Mirkovića Rijeka</v>
      </c>
      <c r="AU620" s="51" t="str">
        <f t="shared" si="103"/>
        <v>Primorsko-goranska</v>
      </c>
      <c r="AV620" s="51" t="str">
        <f t="shared" si="104"/>
        <v>Rijeka</v>
      </c>
      <c r="AW620" s="51" t="str">
        <f t="shared" si="105"/>
        <v>državna</v>
      </c>
      <c r="AX620" s="51" t="str">
        <f t="shared" si="106"/>
        <v>strukovna</v>
      </c>
      <c r="AY620" s="51" t="str">
        <f t="shared" si="107"/>
        <v>08-071-505</v>
      </c>
    </row>
    <row r="621" spans="1:77" s="3" customFormat="1" ht="13.5" x14ac:dyDescent="0.25">
      <c r="A621" s="153"/>
      <c r="B621" s="153"/>
      <c r="C621" s="151"/>
      <c r="D621" s="151"/>
      <c r="E621" s="156"/>
      <c r="F621" s="149"/>
      <c r="G621" s="14"/>
      <c r="H621" s="14"/>
      <c r="I621" s="14"/>
      <c r="J621" s="14"/>
      <c r="K621" s="14"/>
      <c r="L621" s="14"/>
      <c r="M621" s="14"/>
      <c r="N621" s="14"/>
      <c r="O621" s="144"/>
      <c r="P621" s="14"/>
      <c r="Q621" s="14"/>
      <c r="R621" s="14"/>
      <c r="S621" s="145"/>
      <c r="T621" s="145"/>
      <c r="U621" s="145"/>
      <c r="V621" s="145"/>
      <c r="W621" s="145"/>
      <c r="X621" s="145"/>
      <c r="Y621" s="145"/>
      <c r="Z621" s="145"/>
      <c r="AA621" s="145"/>
      <c r="AB621" s="145"/>
      <c r="AC621" s="145"/>
      <c r="AD621" s="153"/>
      <c r="AE621" s="145"/>
      <c r="AF621" s="145"/>
      <c r="AG621" s="144"/>
      <c r="AH621" s="144"/>
      <c r="AI621" s="144"/>
      <c r="AJ621" s="158"/>
      <c r="AK621" s="144"/>
      <c r="AL621" s="140"/>
      <c r="AM621" s="23" t="str">
        <f t="shared" si="96"/>
        <v>Ekonomska škola Mije Mirkovića Rijeka</v>
      </c>
      <c r="AN621" s="23" t="str">
        <f t="shared" si="97"/>
        <v>Primorsko-goranska</v>
      </c>
      <c r="AO621" s="23" t="str">
        <f t="shared" si="98"/>
        <v>Rijeka</v>
      </c>
      <c r="AP621" s="23" t="str">
        <f t="shared" si="99"/>
        <v>državna</v>
      </c>
      <c r="AQ621" s="23" t="str">
        <f t="shared" si="100"/>
        <v>strukovna</v>
      </c>
      <c r="AR621" s="1" t="str">
        <f t="shared" si="101"/>
        <v>08-071-505</v>
      </c>
      <c r="AT621" s="51" t="str">
        <f t="shared" si="102"/>
        <v>Ekonomska škola Mije Mirkovića Rijeka</v>
      </c>
      <c r="AU621" s="51" t="str">
        <f t="shared" si="103"/>
        <v>Primorsko-goranska</v>
      </c>
      <c r="AV621" s="51" t="str">
        <f t="shared" si="104"/>
        <v>Rijeka</v>
      </c>
      <c r="AW621" s="51" t="str">
        <f t="shared" si="105"/>
        <v>državna</v>
      </c>
      <c r="AX621" s="51" t="str">
        <f t="shared" si="106"/>
        <v>strukovna</v>
      </c>
      <c r="AY621" s="51" t="str">
        <f t="shared" si="107"/>
        <v>08-071-505</v>
      </c>
    </row>
    <row r="622" spans="1:77" s="3" customFormat="1" ht="13.5" x14ac:dyDescent="0.25">
      <c r="A622" s="153"/>
      <c r="B622" s="153"/>
      <c r="C622" s="151"/>
      <c r="D622" s="151"/>
      <c r="E622" s="156"/>
      <c r="F622" s="149"/>
      <c r="G622" s="14"/>
      <c r="H622" s="14"/>
      <c r="I622" s="14"/>
      <c r="J622" s="14"/>
      <c r="K622" s="14"/>
      <c r="L622" s="14"/>
      <c r="M622" s="14"/>
      <c r="N622" s="14"/>
      <c r="O622" s="144"/>
      <c r="P622" s="14"/>
      <c r="Q622" s="14"/>
      <c r="R622" s="14"/>
      <c r="S622" s="145"/>
      <c r="T622" s="145"/>
      <c r="U622" s="145"/>
      <c r="V622" s="145"/>
      <c r="W622" s="145"/>
      <c r="X622" s="145"/>
      <c r="Y622" s="145"/>
      <c r="Z622" s="145"/>
      <c r="AA622" s="145"/>
      <c r="AB622" s="145"/>
      <c r="AC622" s="145"/>
      <c r="AD622" s="153"/>
      <c r="AE622" s="145"/>
      <c r="AF622" s="145"/>
      <c r="AG622" s="144"/>
      <c r="AH622" s="144"/>
      <c r="AI622" s="144"/>
      <c r="AJ622" s="158"/>
      <c r="AK622" s="144"/>
      <c r="AL622" s="140"/>
      <c r="AM622" s="23" t="str">
        <f t="shared" si="96"/>
        <v>Ekonomska škola Mije Mirkovića Rijeka</v>
      </c>
      <c r="AN622" s="23" t="str">
        <f t="shared" si="97"/>
        <v>Primorsko-goranska</v>
      </c>
      <c r="AO622" s="23" t="str">
        <f t="shared" si="98"/>
        <v>Rijeka</v>
      </c>
      <c r="AP622" s="23" t="str">
        <f t="shared" si="99"/>
        <v>državna</v>
      </c>
      <c r="AQ622" s="23" t="str">
        <f t="shared" si="100"/>
        <v>strukovna</v>
      </c>
      <c r="AR622" s="1" t="str">
        <f t="shared" si="101"/>
        <v>08-071-505</v>
      </c>
      <c r="AT622" s="51" t="str">
        <f t="shared" si="102"/>
        <v>Ekonomska škola Mije Mirkovića Rijeka</v>
      </c>
      <c r="AU622" s="51" t="str">
        <f t="shared" si="103"/>
        <v>Primorsko-goranska</v>
      </c>
      <c r="AV622" s="51" t="str">
        <f t="shared" si="104"/>
        <v>Rijeka</v>
      </c>
      <c r="AW622" s="51" t="str">
        <f t="shared" si="105"/>
        <v>državna</v>
      </c>
      <c r="AX622" s="51" t="str">
        <f t="shared" si="106"/>
        <v>strukovna</v>
      </c>
      <c r="AY622" s="51" t="str">
        <f t="shared" si="107"/>
        <v>08-071-505</v>
      </c>
    </row>
    <row r="623" spans="1:77" s="3" customFormat="1" ht="13.5" x14ac:dyDescent="0.25">
      <c r="A623" s="153"/>
      <c r="B623" s="153"/>
      <c r="C623" s="151"/>
      <c r="D623" s="151"/>
      <c r="E623" s="156"/>
      <c r="F623" s="149"/>
      <c r="G623" s="14"/>
      <c r="H623" s="14"/>
      <c r="I623" s="14"/>
      <c r="J623" s="14"/>
      <c r="K623" s="14"/>
      <c r="L623" s="14"/>
      <c r="M623" s="14"/>
      <c r="N623" s="14"/>
      <c r="O623" s="144"/>
      <c r="P623" s="14"/>
      <c r="Q623" s="14"/>
      <c r="R623" s="14"/>
      <c r="S623" s="145"/>
      <c r="T623" s="145"/>
      <c r="U623" s="145"/>
      <c r="V623" s="145"/>
      <c r="W623" s="145"/>
      <c r="X623" s="145"/>
      <c r="Y623" s="145"/>
      <c r="Z623" s="145"/>
      <c r="AA623" s="145"/>
      <c r="AB623" s="145"/>
      <c r="AC623" s="145"/>
      <c r="AD623" s="153"/>
      <c r="AE623" s="145"/>
      <c r="AF623" s="145"/>
      <c r="AG623" s="144"/>
      <c r="AH623" s="144"/>
      <c r="AI623" s="144"/>
      <c r="AJ623" s="158"/>
      <c r="AK623" s="144"/>
      <c r="AL623" s="140"/>
      <c r="AM623" s="23" t="str">
        <f t="shared" si="96"/>
        <v>Ekonomska škola Mije Mirkovića Rijeka</v>
      </c>
      <c r="AN623" s="23" t="str">
        <f t="shared" si="97"/>
        <v>Primorsko-goranska</v>
      </c>
      <c r="AO623" s="23" t="str">
        <f t="shared" si="98"/>
        <v>Rijeka</v>
      </c>
      <c r="AP623" s="23" t="str">
        <f t="shared" si="99"/>
        <v>državna</v>
      </c>
      <c r="AQ623" s="23" t="str">
        <f t="shared" si="100"/>
        <v>strukovna</v>
      </c>
      <c r="AR623" s="1" t="str">
        <f t="shared" si="101"/>
        <v>08-071-505</v>
      </c>
      <c r="AT623" s="51" t="str">
        <f t="shared" si="102"/>
        <v>Ekonomska škola Mije Mirkovića Rijeka</v>
      </c>
      <c r="AU623" s="51" t="str">
        <f t="shared" si="103"/>
        <v>Primorsko-goranska</v>
      </c>
      <c r="AV623" s="51" t="str">
        <f t="shared" si="104"/>
        <v>Rijeka</v>
      </c>
      <c r="AW623" s="51" t="str">
        <f t="shared" si="105"/>
        <v>državna</v>
      </c>
      <c r="AX623" s="51" t="str">
        <f t="shared" si="106"/>
        <v>strukovna</v>
      </c>
      <c r="AY623" s="51" t="str">
        <f t="shared" si="107"/>
        <v>08-071-505</v>
      </c>
    </row>
    <row r="624" spans="1:77" s="3" customFormat="1" ht="13.5" x14ac:dyDescent="0.25">
      <c r="A624" s="160"/>
      <c r="B624" s="160"/>
      <c r="C624" s="151"/>
      <c r="D624" s="151"/>
      <c r="E624" s="156"/>
      <c r="F624" s="161"/>
      <c r="G624" s="14"/>
      <c r="H624" s="14"/>
      <c r="I624" s="14"/>
      <c r="J624" s="14"/>
      <c r="K624" s="14"/>
      <c r="L624" s="14"/>
      <c r="M624" s="14"/>
      <c r="N624" s="14"/>
      <c r="O624" s="144"/>
      <c r="P624" s="14"/>
      <c r="Q624" s="14"/>
      <c r="R624" s="14"/>
      <c r="S624" s="145"/>
      <c r="T624" s="145"/>
      <c r="U624" s="145"/>
      <c r="V624" s="145"/>
      <c r="W624" s="145"/>
      <c r="X624" s="145"/>
      <c r="Y624" s="145"/>
      <c r="Z624" s="145"/>
      <c r="AA624" s="145"/>
      <c r="AB624" s="145"/>
      <c r="AC624" s="145"/>
      <c r="AD624" s="160"/>
      <c r="AE624" s="145"/>
      <c r="AF624" s="145"/>
      <c r="AG624" s="144"/>
      <c r="AH624" s="144"/>
      <c r="AI624" s="144"/>
      <c r="AJ624" s="162"/>
      <c r="AK624" s="144"/>
      <c r="AL624" s="140"/>
      <c r="AM624" s="23" t="str">
        <f t="shared" si="96"/>
        <v>Ekonomska škola Mije Mirkovića Rijeka</v>
      </c>
      <c r="AN624" s="23" t="str">
        <f t="shared" si="97"/>
        <v>Primorsko-goranska</v>
      </c>
      <c r="AO624" s="23" t="str">
        <f t="shared" si="98"/>
        <v>Rijeka</v>
      </c>
      <c r="AP624" s="23" t="str">
        <f t="shared" si="99"/>
        <v>državna</v>
      </c>
      <c r="AQ624" s="23" t="str">
        <f t="shared" si="100"/>
        <v>strukovna</v>
      </c>
      <c r="AR624" s="1" t="str">
        <f t="shared" si="101"/>
        <v>08-071-505</v>
      </c>
      <c r="AT624" s="51" t="str">
        <f t="shared" si="102"/>
        <v>Ekonomska škola Mije Mirkovića Rijeka</v>
      </c>
      <c r="AU624" s="51" t="str">
        <f t="shared" si="103"/>
        <v>Primorsko-goranska</v>
      </c>
      <c r="AV624" s="51" t="str">
        <f t="shared" si="104"/>
        <v>Rijeka</v>
      </c>
      <c r="AW624" s="51" t="str">
        <f t="shared" si="105"/>
        <v>državna</v>
      </c>
      <c r="AX624" s="51" t="str">
        <f t="shared" si="106"/>
        <v>strukovna</v>
      </c>
      <c r="AY624" s="51" t="str">
        <f t="shared" si="107"/>
        <v>08-071-505</v>
      </c>
    </row>
    <row r="625" spans="1:77" s="3" customFormat="1" ht="13.5" x14ac:dyDescent="0.25">
      <c r="A625" s="152"/>
      <c r="B625" s="152"/>
      <c r="C625" s="151" t="s">
        <v>51</v>
      </c>
      <c r="D625" s="151" t="s">
        <v>51</v>
      </c>
      <c r="E625" s="156"/>
      <c r="F625" s="148" t="s">
        <v>51</v>
      </c>
      <c r="G625" s="14"/>
      <c r="H625" s="14"/>
      <c r="I625" s="14"/>
      <c r="J625" s="14"/>
      <c r="K625" s="14"/>
      <c r="L625" s="14"/>
      <c r="M625" s="14"/>
      <c r="N625" s="14"/>
      <c r="O625" s="144">
        <f>SUM(N625:N632)</f>
        <v>0</v>
      </c>
      <c r="P625" s="14"/>
      <c r="Q625" s="14"/>
      <c r="R625" s="14"/>
      <c r="S625" s="145"/>
      <c r="T625" s="145"/>
      <c r="U625" s="145"/>
      <c r="V625" s="145"/>
      <c r="W625" s="145"/>
      <c r="X625" s="145"/>
      <c r="Y625" s="145"/>
      <c r="Z625" s="145"/>
      <c r="AA625" s="145"/>
      <c r="AB625" s="145"/>
      <c r="AC625" s="145"/>
      <c r="AD625" s="152"/>
      <c r="AE625" s="145"/>
      <c r="AF625" s="145"/>
      <c r="AG625" s="144">
        <f>SUM(P625:AF632)</f>
        <v>0</v>
      </c>
      <c r="AH625" s="144">
        <f>SUM(AG625,O625)</f>
        <v>0</v>
      </c>
      <c r="AI625" s="144">
        <f>SUM(AH625-E625)</f>
        <v>0</v>
      </c>
      <c r="AJ625" s="157"/>
      <c r="AK625" s="144">
        <f>SUM(AH625,AJ625)-AI625</f>
        <v>0</v>
      </c>
      <c r="AL625" s="140"/>
      <c r="AM625" s="23" t="str">
        <f t="shared" si="96"/>
        <v>Ekonomska škola Mije Mirkovića Rijeka</v>
      </c>
      <c r="AN625" s="23" t="str">
        <f t="shared" si="97"/>
        <v>Primorsko-goranska</v>
      </c>
      <c r="AO625" s="23" t="str">
        <f t="shared" si="98"/>
        <v>Rijeka</v>
      </c>
      <c r="AP625" s="23" t="str">
        <f t="shared" si="99"/>
        <v>državna</v>
      </c>
      <c r="AQ625" s="23" t="str">
        <f t="shared" si="100"/>
        <v>strukovna</v>
      </c>
      <c r="AR625" s="1" t="str">
        <f t="shared" si="101"/>
        <v>08-071-505</v>
      </c>
      <c r="AT625" s="51" t="str">
        <f t="shared" si="102"/>
        <v>Ekonomska škola Mije Mirkovića Rijeka</v>
      </c>
      <c r="AU625" s="51" t="str">
        <f t="shared" si="103"/>
        <v>Primorsko-goranska</v>
      </c>
      <c r="AV625" s="51" t="str">
        <f t="shared" si="104"/>
        <v>Rijeka</v>
      </c>
      <c r="AW625" s="51" t="str">
        <f t="shared" si="105"/>
        <v>državna</v>
      </c>
      <c r="AX625" s="51" t="str">
        <f t="shared" si="106"/>
        <v>strukovna</v>
      </c>
      <c r="AY625" s="51" t="str">
        <f t="shared" si="107"/>
        <v>08-071-505</v>
      </c>
      <c r="BY625" s="7"/>
    </row>
    <row r="626" spans="1:77" s="3" customFormat="1" ht="13.5" x14ac:dyDescent="0.25">
      <c r="A626" s="153"/>
      <c r="B626" s="153"/>
      <c r="C626" s="151"/>
      <c r="D626" s="151"/>
      <c r="E626" s="156"/>
      <c r="F626" s="149"/>
      <c r="G626" s="14"/>
      <c r="H626" s="14"/>
      <c r="I626" s="14"/>
      <c r="J626" s="14"/>
      <c r="K626" s="14"/>
      <c r="L626" s="14"/>
      <c r="M626" s="14"/>
      <c r="N626" s="14"/>
      <c r="O626" s="144"/>
      <c r="P626" s="14"/>
      <c r="Q626" s="14"/>
      <c r="R626" s="14"/>
      <c r="S626" s="145"/>
      <c r="T626" s="145"/>
      <c r="U626" s="145"/>
      <c r="V626" s="145"/>
      <c r="W626" s="145"/>
      <c r="X626" s="145"/>
      <c r="Y626" s="145"/>
      <c r="Z626" s="145"/>
      <c r="AA626" s="145"/>
      <c r="AB626" s="145"/>
      <c r="AC626" s="145"/>
      <c r="AD626" s="153"/>
      <c r="AE626" s="145"/>
      <c r="AF626" s="145"/>
      <c r="AG626" s="144"/>
      <c r="AH626" s="144"/>
      <c r="AI626" s="144"/>
      <c r="AJ626" s="158"/>
      <c r="AK626" s="144"/>
      <c r="AL626" s="140"/>
      <c r="AM626" s="23" t="str">
        <f t="shared" si="96"/>
        <v>Ekonomska škola Mije Mirkovića Rijeka</v>
      </c>
      <c r="AN626" s="23" t="str">
        <f t="shared" si="97"/>
        <v>Primorsko-goranska</v>
      </c>
      <c r="AO626" s="23" t="str">
        <f t="shared" si="98"/>
        <v>Rijeka</v>
      </c>
      <c r="AP626" s="23" t="str">
        <f t="shared" si="99"/>
        <v>državna</v>
      </c>
      <c r="AQ626" s="23" t="str">
        <f t="shared" si="100"/>
        <v>strukovna</v>
      </c>
      <c r="AR626" s="1" t="str">
        <f t="shared" si="101"/>
        <v>08-071-505</v>
      </c>
      <c r="AT626" s="51" t="str">
        <f t="shared" si="102"/>
        <v>Ekonomska škola Mije Mirkovića Rijeka</v>
      </c>
      <c r="AU626" s="51" t="str">
        <f t="shared" si="103"/>
        <v>Primorsko-goranska</v>
      </c>
      <c r="AV626" s="51" t="str">
        <f t="shared" si="104"/>
        <v>Rijeka</v>
      </c>
      <c r="AW626" s="51" t="str">
        <f t="shared" si="105"/>
        <v>državna</v>
      </c>
      <c r="AX626" s="51" t="str">
        <f t="shared" si="106"/>
        <v>strukovna</v>
      </c>
      <c r="AY626" s="51" t="str">
        <f t="shared" si="107"/>
        <v>08-071-505</v>
      </c>
    </row>
    <row r="627" spans="1:77" s="3" customFormat="1" ht="13.5" x14ac:dyDescent="0.25">
      <c r="A627" s="153"/>
      <c r="B627" s="153"/>
      <c r="C627" s="151"/>
      <c r="D627" s="151"/>
      <c r="E627" s="156"/>
      <c r="F627" s="149"/>
      <c r="G627" s="14"/>
      <c r="H627" s="14"/>
      <c r="I627" s="14"/>
      <c r="J627" s="14"/>
      <c r="K627" s="14"/>
      <c r="L627" s="14"/>
      <c r="M627" s="14"/>
      <c r="N627" s="14"/>
      <c r="O627" s="144"/>
      <c r="P627" s="14"/>
      <c r="Q627" s="14"/>
      <c r="R627" s="14"/>
      <c r="S627" s="145"/>
      <c r="T627" s="145"/>
      <c r="U627" s="145"/>
      <c r="V627" s="145"/>
      <c r="W627" s="145"/>
      <c r="X627" s="145"/>
      <c r="Y627" s="145"/>
      <c r="Z627" s="145"/>
      <c r="AA627" s="145"/>
      <c r="AB627" s="145"/>
      <c r="AC627" s="145"/>
      <c r="AD627" s="153"/>
      <c r="AE627" s="145"/>
      <c r="AF627" s="145"/>
      <c r="AG627" s="144"/>
      <c r="AH627" s="144"/>
      <c r="AI627" s="144"/>
      <c r="AJ627" s="158"/>
      <c r="AK627" s="144"/>
      <c r="AL627" s="140"/>
      <c r="AM627" s="23" t="str">
        <f t="shared" si="96"/>
        <v>Ekonomska škola Mije Mirkovića Rijeka</v>
      </c>
      <c r="AN627" s="23" t="str">
        <f t="shared" si="97"/>
        <v>Primorsko-goranska</v>
      </c>
      <c r="AO627" s="23" t="str">
        <f t="shared" si="98"/>
        <v>Rijeka</v>
      </c>
      <c r="AP627" s="23" t="str">
        <f t="shared" si="99"/>
        <v>državna</v>
      </c>
      <c r="AQ627" s="23" t="str">
        <f t="shared" si="100"/>
        <v>strukovna</v>
      </c>
      <c r="AR627" s="1" t="str">
        <f t="shared" si="101"/>
        <v>08-071-505</v>
      </c>
      <c r="AT627" s="51" t="str">
        <f t="shared" si="102"/>
        <v>Ekonomska škola Mije Mirkovića Rijeka</v>
      </c>
      <c r="AU627" s="51" t="str">
        <f t="shared" si="103"/>
        <v>Primorsko-goranska</v>
      </c>
      <c r="AV627" s="51" t="str">
        <f t="shared" si="104"/>
        <v>Rijeka</v>
      </c>
      <c r="AW627" s="51" t="str">
        <f t="shared" si="105"/>
        <v>državna</v>
      </c>
      <c r="AX627" s="51" t="str">
        <f t="shared" si="106"/>
        <v>strukovna</v>
      </c>
      <c r="AY627" s="51" t="str">
        <f t="shared" si="107"/>
        <v>08-071-505</v>
      </c>
    </row>
    <row r="628" spans="1:77" s="3" customFormat="1" ht="13.5" x14ac:dyDescent="0.25">
      <c r="A628" s="153"/>
      <c r="B628" s="153"/>
      <c r="C628" s="151"/>
      <c r="D628" s="151"/>
      <c r="E628" s="156"/>
      <c r="F628" s="149"/>
      <c r="G628" s="14"/>
      <c r="H628" s="14"/>
      <c r="I628" s="14"/>
      <c r="J628" s="14"/>
      <c r="K628" s="14"/>
      <c r="L628" s="14"/>
      <c r="M628" s="14"/>
      <c r="N628" s="14"/>
      <c r="O628" s="144"/>
      <c r="P628" s="14"/>
      <c r="Q628" s="14"/>
      <c r="R628" s="14"/>
      <c r="S628" s="145"/>
      <c r="T628" s="145"/>
      <c r="U628" s="145"/>
      <c r="V628" s="145"/>
      <c r="W628" s="145"/>
      <c r="X628" s="145"/>
      <c r="Y628" s="145"/>
      <c r="Z628" s="145"/>
      <c r="AA628" s="145"/>
      <c r="AB628" s="145"/>
      <c r="AC628" s="145"/>
      <c r="AD628" s="153"/>
      <c r="AE628" s="145"/>
      <c r="AF628" s="145"/>
      <c r="AG628" s="144"/>
      <c r="AH628" s="144"/>
      <c r="AI628" s="144"/>
      <c r="AJ628" s="158"/>
      <c r="AK628" s="144"/>
      <c r="AL628" s="140"/>
      <c r="AM628" s="23" t="str">
        <f t="shared" si="96"/>
        <v>Ekonomska škola Mije Mirkovića Rijeka</v>
      </c>
      <c r="AN628" s="23" t="str">
        <f t="shared" si="97"/>
        <v>Primorsko-goranska</v>
      </c>
      <c r="AO628" s="23" t="str">
        <f t="shared" si="98"/>
        <v>Rijeka</v>
      </c>
      <c r="AP628" s="23" t="str">
        <f t="shared" si="99"/>
        <v>državna</v>
      </c>
      <c r="AQ628" s="23" t="str">
        <f t="shared" si="100"/>
        <v>strukovna</v>
      </c>
      <c r="AR628" s="1" t="str">
        <f t="shared" si="101"/>
        <v>08-071-505</v>
      </c>
      <c r="AT628" s="51" t="str">
        <f t="shared" si="102"/>
        <v>Ekonomska škola Mije Mirkovića Rijeka</v>
      </c>
      <c r="AU628" s="51" t="str">
        <f t="shared" si="103"/>
        <v>Primorsko-goranska</v>
      </c>
      <c r="AV628" s="51" t="str">
        <f t="shared" si="104"/>
        <v>Rijeka</v>
      </c>
      <c r="AW628" s="51" t="str">
        <f t="shared" si="105"/>
        <v>državna</v>
      </c>
      <c r="AX628" s="51" t="str">
        <f t="shared" si="106"/>
        <v>strukovna</v>
      </c>
      <c r="AY628" s="51" t="str">
        <f t="shared" si="107"/>
        <v>08-071-505</v>
      </c>
    </row>
    <row r="629" spans="1:77" s="3" customFormat="1" ht="13.5" x14ac:dyDescent="0.25">
      <c r="A629" s="153"/>
      <c r="B629" s="153"/>
      <c r="C629" s="151"/>
      <c r="D629" s="151"/>
      <c r="E629" s="156"/>
      <c r="F629" s="149"/>
      <c r="G629" s="14"/>
      <c r="H629" s="14"/>
      <c r="I629" s="14"/>
      <c r="J629" s="14"/>
      <c r="K629" s="14"/>
      <c r="L629" s="14"/>
      <c r="M629" s="14"/>
      <c r="N629" s="14"/>
      <c r="O629" s="144"/>
      <c r="P629" s="14"/>
      <c r="Q629" s="14"/>
      <c r="R629" s="14"/>
      <c r="S629" s="145"/>
      <c r="T629" s="145"/>
      <c r="U629" s="145"/>
      <c r="V629" s="145"/>
      <c r="W629" s="145"/>
      <c r="X629" s="145"/>
      <c r="Y629" s="145"/>
      <c r="Z629" s="145"/>
      <c r="AA629" s="145"/>
      <c r="AB629" s="145"/>
      <c r="AC629" s="145"/>
      <c r="AD629" s="153"/>
      <c r="AE629" s="145"/>
      <c r="AF629" s="145"/>
      <c r="AG629" s="144"/>
      <c r="AH629" s="144"/>
      <c r="AI629" s="144"/>
      <c r="AJ629" s="158"/>
      <c r="AK629" s="144"/>
      <c r="AL629" s="140"/>
      <c r="AM629" s="23" t="str">
        <f t="shared" si="96"/>
        <v>Ekonomska škola Mije Mirkovića Rijeka</v>
      </c>
      <c r="AN629" s="23" t="str">
        <f t="shared" si="97"/>
        <v>Primorsko-goranska</v>
      </c>
      <c r="AO629" s="23" t="str">
        <f t="shared" si="98"/>
        <v>Rijeka</v>
      </c>
      <c r="AP629" s="23" t="str">
        <f t="shared" si="99"/>
        <v>državna</v>
      </c>
      <c r="AQ629" s="23" t="str">
        <f t="shared" si="100"/>
        <v>strukovna</v>
      </c>
      <c r="AR629" s="1" t="str">
        <f t="shared" si="101"/>
        <v>08-071-505</v>
      </c>
      <c r="AT629" s="51" t="str">
        <f t="shared" si="102"/>
        <v>Ekonomska škola Mije Mirkovića Rijeka</v>
      </c>
      <c r="AU629" s="51" t="str">
        <f t="shared" si="103"/>
        <v>Primorsko-goranska</v>
      </c>
      <c r="AV629" s="51" t="str">
        <f t="shared" si="104"/>
        <v>Rijeka</v>
      </c>
      <c r="AW629" s="51" t="str">
        <f t="shared" si="105"/>
        <v>državna</v>
      </c>
      <c r="AX629" s="51" t="str">
        <f t="shared" si="106"/>
        <v>strukovna</v>
      </c>
      <c r="AY629" s="51" t="str">
        <f t="shared" si="107"/>
        <v>08-071-505</v>
      </c>
    </row>
    <row r="630" spans="1:77" s="3" customFormat="1" ht="13.5" x14ac:dyDescent="0.25">
      <c r="A630" s="153"/>
      <c r="B630" s="153"/>
      <c r="C630" s="151"/>
      <c r="D630" s="151"/>
      <c r="E630" s="156"/>
      <c r="F630" s="149"/>
      <c r="G630" s="14"/>
      <c r="H630" s="14"/>
      <c r="I630" s="14"/>
      <c r="J630" s="14"/>
      <c r="K630" s="14"/>
      <c r="L630" s="14"/>
      <c r="M630" s="14"/>
      <c r="N630" s="14"/>
      <c r="O630" s="144"/>
      <c r="P630" s="14"/>
      <c r="Q630" s="14"/>
      <c r="R630" s="14"/>
      <c r="S630" s="145"/>
      <c r="T630" s="145"/>
      <c r="U630" s="145"/>
      <c r="V630" s="145"/>
      <c r="W630" s="145"/>
      <c r="X630" s="145"/>
      <c r="Y630" s="145"/>
      <c r="Z630" s="145"/>
      <c r="AA630" s="145"/>
      <c r="AB630" s="145"/>
      <c r="AC630" s="145"/>
      <c r="AD630" s="153"/>
      <c r="AE630" s="145"/>
      <c r="AF630" s="145"/>
      <c r="AG630" s="144"/>
      <c r="AH630" s="144"/>
      <c r="AI630" s="144"/>
      <c r="AJ630" s="158"/>
      <c r="AK630" s="144"/>
      <c r="AL630" s="140"/>
      <c r="AM630" s="23" t="str">
        <f t="shared" si="96"/>
        <v>Ekonomska škola Mije Mirkovića Rijeka</v>
      </c>
      <c r="AN630" s="23" t="str">
        <f t="shared" si="97"/>
        <v>Primorsko-goranska</v>
      </c>
      <c r="AO630" s="23" t="str">
        <f t="shared" si="98"/>
        <v>Rijeka</v>
      </c>
      <c r="AP630" s="23" t="str">
        <f t="shared" si="99"/>
        <v>državna</v>
      </c>
      <c r="AQ630" s="23" t="str">
        <f t="shared" si="100"/>
        <v>strukovna</v>
      </c>
      <c r="AR630" s="1" t="str">
        <f t="shared" si="101"/>
        <v>08-071-505</v>
      </c>
      <c r="AT630" s="51" t="str">
        <f t="shared" si="102"/>
        <v>Ekonomska škola Mije Mirkovića Rijeka</v>
      </c>
      <c r="AU630" s="51" t="str">
        <f t="shared" si="103"/>
        <v>Primorsko-goranska</v>
      </c>
      <c r="AV630" s="51" t="str">
        <f t="shared" si="104"/>
        <v>Rijeka</v>
      </c>
      <c r="AW630" s="51" t="str">
        <f t="shared" si="105"/>
        <v>državna</v>
      </c>
      <c r="AX630" s="51" t="str">
        <f t="shared" si="106"/>
        <v>strukovna</v>
      </c>
      <c r="AY630" s="51" t="str">
        <f t="shared" si="107"/>
        <v>08-071-505</v>
      </c>
    </row>
    <row r="631" spans="1:77" s="3" customFormat="1" ht="13.5" x14ac:dyDescent="0.25">
      <c r="A631" s="153"/>
      <c r="B631" s="153"/>
      <c r="C631" s="151"/>
      <c r="D631" s="151"/>
      <c r="E631" s="156"/>
      <c r="F631" s="149"/>
      <c r="G631" s="14"/>
      <c r="H631" s="14"/>
      <c r="I631" s="14"/>
      <c r="J631" s="14"/>
      <c r="K631" s="14"/>
      <c r="L631" s="14"/>
      <c r="M631" s="14"/>
      <c r="N631" s="14"/>
      <c r="O631" s="144"/>
      <c r="P631" s="14"/>
      <c r="Q631" s="14"/>
      <c r="R631" s="14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53"/>
      <c r="AE631" s="145"/>
      <c r="AF631" s="145"/>
      <c r="AG631" s="144"/>
      <c r="AH631" s="144"/>
      <c r="AI631" s="144"/>
      <c r="AJ631" s="158"/>
      <c r="AK631" s="144"/>
      <c r="AL631" s="140"/>
      <c r="AM631" s="23" t="str">
        <f t="shared" si="96"/>
        <v>Ekonomska škola Mije Mirkovića Rijeka</v>
      </c>
      <c r="AN631" s="23" t="str">
        <f t="shared" si="97"/>
        <v>Primorsko-goranska</v>
      </c>
      <c r="AO631" s="23" t="str">
        <f t="shared" si="98"/>
        <v>Rijeka</v>
      </c>
      <c r="AP631" s="23" t="str">
        <f t="shared" si="99"/>
        <v>državna</v>
      </c>
      <c r="AQ631" s="23" t="str">
        <f t="shared" si="100"/>
        <v>strukovna</v>
      </c>
      <c r="AR631" s="1" t="str">
        <f t="shared" si="101"/>
        <v>08-071-505</v>
      </c>
      <c r="AT631" s="51" t="str">
        <f t="shared" si="102"/>
        <v>Ekonomska škola Mije Mirkovića Rijeka</v>
      </c>
      <c r="AU631" s="51" t="str">
        <f t="shared" si="103"/>
        <v>Primorsko-goranska</v>
      </c>
      <c r="AV631" s="51" t="str">
        <f t="shared" si="104"/>
        <v>Rijeka</v>
      </c>
      <c r="AW631" s="51" t="str">
        <f t="shared" si="105"/>
        <v>državna</v>
      </c>
      <c r="AX631" s="51" t="str">
        <f t="shared" si="106"/>
        <v>strukovna</v>
      </c>
      <c r="AY631" s="51" t="str">
        <f t="shared" si="107"/>
        <v>08-071-505</v>
      </c>
    </row>
    <row r="632" spans="1:77" s="3" customFormat="1" ht="13.5" x14ac:dyDescent="0.25">
      <c r="A632" s="160"/>
      <c r="B632" s="160"/>
      <c r="C632" s="151"/>
      <c r="D632" s="151"/>
      <c r="E632" s="156"/>
      <c r="F632" s="161"/>
      <c r="G632" s="14"/>
      <c r="H632" s="14"/>
      <c r="I632" s="14"/>
      <c r="J632" s="14"/>
      <c r="K632" s="14"/>
      <c r="L632" s="14"/>
      <c r="M632" s="14"/>
      <c r="N632" s="14"/>
      <c r="O632" s="144"/>
      <c r="P632" s="14"/>
      <c r="Q632" s="14"/>
      <c r="R632" s="14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60"/>
      <c r="AE632" s="145"/>
      <c r="AF632" s="145"/>
      <c r="AG632" s="144"/>
      <c r="AH632" s="144"/>
      <c r="AI632" s="144"/>
      <c r="AJ632" s="162"/>
      <c r="AK632" s="144"/>
      <c r="AL632" s="140"/>
      <c r="AM632" s="23" t="str">
        <f t="shared" si="96"/>
        <v>Ekonomska škola Mije Mirkovića Rijeka</v>
      </c>
      <c r="AN632" s="23" t="str">
        <f t="shared" si="97"/>
        <v>Primorsko-goranska</v>
      </c>
      <c r="AO632" s="23" t="str">
        <f t="shared" si="98"/>
        <v>Rijeka</v>
      </c>
      <c r="AP632" s="23" t="str">
        <f t="shared" si="99"/>
        <v>državna</v>
      </c>
      <c r="AQ632" s="23" t="str">
        <f t="shared" si="100"/>
        <v>strukovna</v>
      </c>
      <c r="AR632" s="1" t="str">
        <f t="shared" si="101"/>
        <v>08-071-505</v>
      </c>
      <c r="AT632" s="51" t="str">
        <f t="shared" si="102"/>
        <v>Ekonomska škola Mije Mirkovića Rijeka</v>
      </c>
      <c r="AU632" s="51" t="str">
        <f t="shared" si="103"/>
        <v>Primorsko-goranska</v>
      </c>
      <c r="AV632" s="51" t="str">
        <f t="shared" si="104"/>
        <v>Rijeka</v>
      </c>
      <c r="AW632" s="51" t="str">
        <f t="shared" si="105"/>
        <v>državna</v>
      </c>
      <c r="AX632" s="51" t="str">
        <f t="shared" si="106"/>
        <v>strukovna</v>
      </c>
      <c r="AY632" s="51" t="str">
        <f t="shared" si="107"/>
        <v>08-071-505</v>
      </c>
    </row>
    <row r="633" spans="1:77" s="3" customFormat="1" ht="13.5" x14ac:dyDescent="0.25">
      <c r="A633" s="152"/>
      <c r="B633" s="152"/>
      <c r="C633" s="151" t="s">
        <v>51</v>
      </c>
      <c r="D633" s="151" t="s">
        <v>51</v>
      </c>
      <c r="E633" s="156"/>
      <c r="F633" s="148" t="s">
        <v>51</v>
      </c>
      <c r="G633" s="14"/>
      <c r="H633" s="14"/>
      <c r="I633" s="14"/>
      <c r="J633" s="14"/>
      <c r="K633" s="14"/>
      <c r="L633" s="14"/>
      <c r="M633" s="14"/>
      <c r="N633" s="14"/>
      <c r="O633" s="144">
        <f>SUM(N633:N640)</f>
        <v>0</v>
      </c>
      <c r="P633" s="14"/>
      <c r="Q633" s="14"/>
      <c r="R633" s="14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52"/>
      <c r="AE633" s="145"/>
      <c r="AF633" s="145"/>
      <c r="AG633" s="144">
        <f>SUM(P633:AF640)</f>
        <v>0</v>
      </c>
      <c r="AH633" s="144">
        <f>SUM(AG633,O633)</f>
        <v>0</v>
      </c>
      <c r="AI633" s="144">
        <f>SUM(AH633-E633)</f>
        <v>0</v>
      </c>
      <c r="AJ633" s="157"/>
      <c r="AK633" s="144">
        <f>SUM(AH633,AJ633)-AI633</f>
        <v>0</v>
      </c>
      <c r="AL633" s="140"/>
      <c r="AM633" s="23" t="str">
        <f t="shared" si="96"/>
        <v>Ekonomska škola Mije Mirkovića Rijeka</v>
      </c>
      <c r="AN633" s="23" t="str">
        <f t="shared" si="97"/>
        <v>Primorsko-goranska</v>
      </c>
      <c r="AO633" s="23" t="str">
        <f t="shared" si="98"/>
        <v>Rijeka</v>
      </c>
      <c r="AP633" s="23" t="str">
        <f t="shared" si="99"/>
        <v>državna</v>
      </c>
      <c r="AQ633" s="23" t="str">
        <f t="shared" si="100"/>
        <v>strukovna</v>
      </c>
      <c r="AR633" s="1" t="str">
        <f t="shared" si="101"/>
        <v>08-071-505</v>
      </c>
      <c r="AT633" s="51" t="str">
        <f t="shared" si="102"/>
        <v>Ekonomska škola Mije Mirkovića Rijeka</v>
      </c>
      <c r="AU633" s="51" t="str">
        <f t="shared" si="103"/>
        <v>Primorsko-goranska</v>
      </c>
      <c r="AV633" s="51" t="str">
        <f t="shared" si="104"/>
        <v>Rijeka</v>
      </c>
      <c r="AW633" s="51" t="str">
        <f t="shared" si="105"/>
        <v>državna</v>
      </c>
      <c r="AX633" s="51" t="str">
        <f t="shared" si="106"/>
        <v>strukovna</v>
      </c>
      <c r="AY633" s="51" t="str">
        <f t="shared" si="107"/>
        <v>08-071-505</v>
      </c>
      <c r="BY633" s="7"/>
    </row>
    <row r="634" spans="1:77" s="3" customFormat="1" ht="13.5" x14ac:dyDescent="0.25">
      <c r="A634" s="153"/>
      <c r="B634" s="153"/>
      <c r="C634" s="151"/>
      <c r="D634" s="151"/>
      <c r="E634" s="156"/>
      <c r="F634" s="149"/>
      <c r="G634" s="14"/>
      <c r="H634" s="14"/>
      <c r="I634" s="14"/>
      <c r="J634" s="14"/>
      <c r="K634" s="14"/>
      <c r="L634" s="14"/>
      <c r="M634" s="14"/>
      <c r="N634" s="14"/>
      <c r="O634" s="144"/>
      <c r="P634" s="14"/>
      <c r="Q634" s="14"/>
      <c r="R634" s="14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53"/>
      <c r="AE634" s="145"/>
      <c r="AF634" s="145"/>
      <c r="AG634" s="144"/>
      <c r="AH634" s="144"/>
      <c r="AI634" s="144"/>
      <c r="AJ634" s="158"/>
      <c r="AK634" s="144"/>
      <c r="AL634" s="140"/>
      <c r="AM634" s="23" t="str">
        <f t="shared" si="96"/>
        <v>Ekonomska škola Mije Mirkovića Rijeka</v>
      </c>
      <c r="AN634" s="23" t="str">
        <f t="shared" si="97"/>
        <v>Primorsko-goranska</v>
      </c>
      <c r="AO634" s="23" t="str">
        <f t="shared" si="98"/>
        <v>Rijeka</v>
      </c>
      <c r="AP634" s="23" t="str">
        <f t="shared" si="99"/>
        <v>državna</v>
      </c>
      <c r="AQ634" s="23" t="str">
        <f t="shared" si="100"/>
        <v>strukovna</v>
      </c>
      <c r="AR634" s="1" t="str">
        <f t="shared" si="101"/>
        <v>08-071-505</v>
      </c>
      <c r="AT634" s="51" t="str">
        <f t="shared" si="102"/>
        <v>Ekonomska škola Mije Mirkovića Rijeka</v>
      </c>
      <c r="AU634" s="51" t="str">
        <f t="shared" si="103"/>
        <v>Primorsko-goranska</v>
      </c>
      <c r="AV634" s="51" t="str">
        <f t="shared" si="104"/>
        <v>Rijeka</v>
      </c>
      <c r="AW634" s="51" t="str">
        <f t="shared" si="105"/>
        <v>državna</v>
      </c>
      <c r="AX634" s="51" t="str">
        <f t="shared" si="106"/>
        <v>strukovna</v>
      </c>
      <c r="AY634" s="51" t="str">
        <f t="shared" si="107"/>
        <v>08-071-505</v>
      </c>
    </row>
    <row r="635" spans="1:77" s="3" customFormat="1" ht="13.5" x14ac:dyDescent="0.25">
      <c r="A635" s="153"/>
      <c r="B635" s="153"/>
      <c r="C635" s="151"/>
      <c r="D635" s="151"/>
      <c r="E635" s="156"/>
      <c r="F635" s="149"/>
      <c r="G635" s="14"/>
      <c r="H635" s="14"/>
      <c r="I635" s="14"/>
      <c r="J635" s="14"/>
      <c r="K635" s="14"/>
      <c r="L635" s="14"/>
      <c r="M635" s="14"/>
      <c r="N635" s="14"/>
      <c r="O635" s="144"/>
      <c r="P635" s="14"/>
      <c r="Q635" s="14"/>
      <c r="R635" s="14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53"/>
      <c r="AE635" s="145"/>
      <c r="AF635" s="145"/>
      <c r="AG635" s="144"/>
      <c r="AH635" s="144"/>
      <c r="AI635" s="144"/>
      <c r="AJ635" s="158"/>
      <c r="AK635" s="144"/>
      <c r="AL635" s="140"/>
      <c r="AM635" s="23" t="str">
        <f t="shared" si="96"/>
        <v>Ekonomska škola Mije Mirkovića Rijeka</v>
      </c>
      <c r="AN635" s="23" t="str">
        <f t="shared" si="97"/>
        <v>Primorsko-goranska</v>
      </c>
      <c r="AO635" s="23" t="str">
        <f t="shared" si="98"/>
        <v>Rijeka</v>
      </c>
      <c r="AP635" s="23" t="str">
        <f t="shared" si="99"/>
        <v>državna</v>
      </c>
      <c r="AQ635" s="23" t="str">
        <f t="shared" si="100"/>
        <v>strukovna</v>
      </c>
      <c r="AR635" s="1" t="str">
        <f t="shared" si="101"/>
        <v>08-071-505</v>
      </c>
      <c r="AT635" s="51" t="str">
        <f t="shared" si="102"/>
        <v>Ekonomska škola Mije Mirkovića Rijeka</v>
      </c>
      <c r="AU635" s="51" t="str">
        <f t="shared" si="103"/>
        <v>Primorsko-goranska</v>
      </c>
      <c r="AV635" s="51" t="str">
        <f t="shared" si="104"/>
        <v>Rijeka</v>
      </c>
      <c r="AW635" s="51" t="str">
        <f t="shared" si="105"/>
        <v>državna</v>
      </c>
      <c r="AX635" s="51" t="str">
        <f t="shared" si="106"/>
        <v>strukovna</v>
      </c>
      <c r="AY635" s="51" t="str">
        <f t="shared" si="107"/>
        <v>08-071-505</v>
      </c>
    </row>
    <row r="636" spans="1:77" s="3" customFormat="1" ht="13.5" x14ac:dyDescent="0.25">
      <c r="A636" s="153"/>
      <c r="B636" s="153"/>
      <c r="C636" s="151"/>
      <c r="D636" s="151"/>
      <c r="E636" s="156"/>
      <c r="F636" s="149"/>
      <c r="G636" s="14"/>
      <c r="H636" s="14"/>
      <c r="I636" s="14"/>
      <c r="J636" s="14"/>
      <c r="K636" s="14"/>
      <c r="L636" s="14"/>
      <c r="M636" s="14"/>
      <c r="N636" s="14"/>
      <c r="O636" s="144"/>
      <c r="P636" s="14"/>
      <c r="Q636" s="14"/>
      <c r="R636" s="14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53"/>
      <c r="AE636" s="145"/>
      <c r="AF636" s="145"/>
      <c r="AG636" s="144"/>
      <c r="AH636" s="144"/>
      <c r="AI636" s="144"/>
      <c r="AJ636" s="158"/>
      <c r="AK636" s="144"/>
      <c r="AL636" s="140"/>
      <c r="AM636" s="23" t="str">
        <f t="shared" si="96"/>
        <v>Ekonomska škola Mije Mirkovića Rijeka</v>
      </c>
      <c r="AN636" s="23" t="str">
        <f t="shared" si="97"/>
        <v>Primorsko-goranska</v>
      </c>
      <c r="AO636" s="23" t="str">
        <f t="shared" si="98"/>
        <v>Rijeka</v>
      </c>
      <c r="AP636" s="23" t="str">
        <f t="shared" si="99"/>
        <v>državna</v>
      </c>
      <c r="AQ636" s="23" t="str">
        <f t="shared" si="100"/>
        <v>strukovna</v>
      </c>
      <c r="AR636" s="1" t="str">
        <f t="shared" si="101"/>
        <v>08-071-505</v>
      </c>
      <c r="AT636" s="51" t="str">
        <f t="shared" si="102"/>
        <v>Ekonomska škola Mije Mirkovića Rijeka</v>
      </c>
      <c r="AU636" s="51" t="str">
        <f t="shared" si="103"/>
        <v>Primorsko-goranska</v>
      </c>
      <c r="AV636" s="51" t="str">
        <f t="shared" si="104"/>
        <v>Rijeka</v>
      </c>
      <c r="AW636" s="51" t="str">
        <f t="shared" si="105"/>
        <v>državna</v>
      </c>
      <c r="AX636" s="51" t="str">
        <f t="shared" si="106"/>
        <v>strukovna</v>
      </c>
      <c r="AY636" s="51" t="str">
        <f t="shared" si="107"/>
        <v>08-071-505</v>
      </c>
    </row>
    <row r="637" spans="1:77" s="3" customFormat="1" ht="13.5" x14ac:dyDescent="0.25">
      <c r="A637" s="153"/>
      <c r="B637" s="153"/>
      <c r="C637" s="151"/>
      <c r="D637" s="151"/>
      <c r="E637" s="156"/>
      <c r="F637" s="149"/>
      <c r="G637" s="14"/>
      <c r="H637" s="14"/>
      <c r="I637" s="14"/>
      <c r="J637" s="14"/>
      <c r="K637" s="14"/>
      <c r="L637" s="14"/>
      <c r="M637" s="14"/>
      <c r="N637" s="14"/>
      <c r="O637" s="144"/>
      <c r="P637" s="14"/>
      <c r="Q637" s="14"/>
      <c r="R637" s="14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53"/>
      <c r="AE637" s="145"/>
      <c r="AF637" s="145"/>
      <c r="AG637" s="144"/>
      <c r="AH637" s="144"/>
      <c r="AI637" s="144"/>
      <c r="AJ637" s="158"/>
      <c r="AK637" s="144"/>
      <c r="AL637" s="140"/>
      <c r="AM637" s="23" t="str">
        <f t="shared" si="96"/>
        <v>Ekonomska škola Mije Mirkovića Rijeka</v>
      </c>
      <c r="AN637" s="23" t="str">
        <f t="shared" si="97"/>
        <v>Primorsko-goranska</v>
      </c>
      <c r="AO637" s="23" t="str">
        <f t="shared" si="98"/>
        <v>Rijeka</v>
      </c>
      <c r="AP637" s="23" t="str">
        <f t="shared" si="99"/>
        <v>državna</v>
      </c>
      <c r="AQ637" s="23" t="str">
        <f t="shared" si="100"/>
        <v>strukovna</v>
      </c>
      <c r="AR637" s="1" t="str">
        <f t="shared" si="101"/>
        <v>08-071-505</v>
      </c>
      <c r="AT637" s="51" t="str">
        <f t="shared" si="102"/>
        <v>Ekonomska škola Mije Mirkovića Rijeka</v>
      </c>
      <c r="AU637" s="51" t="str">
        <f t="shared" si="103"/>
        <v>Primorsko-goranska</v>
      </c>
      <c r="AV637" s="51" t="str">
        <f t="shared" si="104"/>
        <v>Rijeka</v>
      </c>
      <c r="AW637" s="51" t="str">
        <f t="shared" si="105"/>
        <v>državna</v>
      </c>
      <c r="AX637" s="51" t="str">
        <f t="shared" si="106"/>
        <v>strukovna</v>
      </c>
      <c r="AY637" s="51" t="str">
        <f t="shared" si="107"/>
        <v>08-071-505</v>
      </c>
    </row>
    <row r="638" spans="1:77" s="3" customFormat="1" ht="13.5" x14ac:dyDescent="0.25">
      <c r="A638" s="153"/>
      <c r="B638" s="153"/>
      <c r="C638" s="151"/>
      <c r="D638" s="151"/>
      <c r="E638" s="156"/>
      <c r="F638" s="149"/>
      <c r="G638" s="14"/>
      <c r="H638" s="14"/>
      <c r="I638" s="14"/>
      <c r="J638" s="14"/>
      <c r="K638" s="14"/>
      <c r="L638" s="14"/>
      <c r="M638" s="14"/>
      <c r="N638" s="14"/>
      <c r="O638" s="144"/>
      <c r="P638" s="14"/>
      <c r="Q638" s="14"/>
      <c r="R638" s="14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53"/>
      <c r="AE638" s="145"/>
      <c r="AF638" s="145"/>
      <c r="AG638" s="144"/>
      <c r="AH638" s="144"/>
      <c r="AI638" s="144"/>
      <c r="AJ638" s="158"/>
      <c r="AK638" s="144"/>
      <c r="AL638" s="140"/>
      <c r="AM638" s="23" t="str">
        <f t="shared" si="96"/>
        <v>Ekonomska škola Mije Mirkovića Rijeka</v>
      </c>
      <c r="AN638" s="23" t="str">
        <f t="shared" si="97"/>
        <v>Primorsko-goranska</v>
      </c>
      <c r="AO638" s="23" t="str">
        <f t="shared" si="98"/>
        <v>Rijeka</v>
      </c>
      <c r="AP638" s="23" t="str">
        <f t="shared" si="99"/>
        <v>državna</v>
      </c>
      <c r="AQ638" s="23" t="str">
        <f t="shared" si="100"/>
        <v>strukovna</v>
      </c>
      <c r="AR638" s="1" t="str">
        <f t="shared" si="101"/>
        <v>08-071-505</v>
      </c>
      <c r="AT638" s="51" t="str">
        <f t="shared" si="102"/>
        <v>Ekonomska škola Mije Mirkovića Rijeka</v>
      </c>
      <c r="AU638" s="51" t="str">
        <f t="shared" si="103"/>
        <v>Primorsko-goranska</v>
      </c>
      <c r="AV638" s="51" t="str">
        <f t="shared" si="104"/>
        <v>Rijeka</v>
      </c>
      <c r="AW638" s="51" t="str">
        <f t="shared" si="105"/>
        <v>državna</v>
      </c>
      <c r="AX638" s="51" t="str">
        <f t="shared" si="106"/>
        <v>strukovna</v>
      </c>
      <c r="AY638" s="51" t="str">
        <f t="shared" si="107"/>
        <v>08-071-505</v>
      </c>
    </row>
    <row r="639" spans="1:77" s="3" customFormat="1" ht="13.5" x14ac:dyDescent="0.25">
      <c r="A639" s="153"/>
      <c r="B639" s="153"/>
      <c r="C639" s="151"/>
      <c r="D639" s="151"/>
      <c r="E639" s="156"/>
      <c r="F639" s="149"/>
      <c r="G639" s="14"/>
      <c r="H639" s="14"/>
      <c r="I639" s="14"/>
      <c r="J639" s="14"/>
      <c r="K639" s="14"/>
      <c r="L639" s="14"/>
      <c r="M639" s="14"/>
      <c r="N639" s="14"/>
      <c r="O639" s="144"/>
      <c r="P639" s="14"/>
      <c r="Q639" s="14"/>
      <c r="R639" s="14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53"/>
      <c r="AE639" s="145"/>
      <c r="AF639" s="145"/>
      <c r="AG639" s="144"/>
      <c r="AH639" s="144"/>
      <c r="AI639" s="144"/>
      <c r="AJ639" s="158"/>
      <c r="AK639" s="144"/>
      <c r="AL639" s="140"/>
      <c r="AM639" s="23" t="str">
        <f t="shared" si="96"/>
        <v>Ekonomska škola Mije Mirkovića Rijeka</v>
      </c>
      <c r="AN639" s="23" t="str">
        <f t="shared" si="97"/>
        <v>Primorsko-goranska</v>
      </c>
      <c r="AO639" s="23" t="str">
        <f t="shared" si="98"/>
        <v>Rijeka</v>
      </c>
      <c r="AP639" s="23" t="str">
        <f t="shared" si="99"/>
        <v>državna</v>
      </c>
      <c r="AQ639" s="23" t="str">
        <f t="shared" si="100"/>
        <v>strukovna</v>
      </c>
      <c r="AR639" s="1" t="str">
        <f t="shared" si="101"/>
        <v>08-071-505</v>
      </c>
      <c r="AT639" s="51" t="str">
        <f t="shared" si="102"/>
        <v>Ekonomska škola Mije Mirkovića Rijeka</v>
      </c>
      <c r="AU639" s="51" t="str">
        <f t="shared" si="103"/>
        <v>Primorsko-goranska</v>
      </c>
      <c r="AV639" s="51" t="str">
        <f t="shared" si="104"/>
        <v>Rijeka</v>
      </c>
      <c r="AW639" s="51" t="str">
        <f t="shared" si="105"/>
        <v>državna</v>
      </c>
      <c r="AX639" s="51" t="str">
        <f t="shared" si="106"/>
        <v>strukovna</v>
      </c>
      <c r="AY639" s="51" t="str">
        <f t="shared" si="107"/>
        <v>08-071-505</v>
      </c>
    </row>
    <row r="640" spans="1:77" s="3" customFormat="1" ht="13.5" x14ac:dyDescent="0.25">
      <c r="A640" s="160"/>
      <c r="B640" s="160"/>
      <c r="C640" s="151"/>
      <c r="D640" s="151"/>
      <c r="E640" s="156"/>
      <c r="F640" s="161"/>
      <c r="G640" s="14"/>
      <c r="H640" s="14"/>
      <c r="I640" s="14"/>
      <c r="J640" s="14"/>
      <c r="K640" s="14"/>
      <c r="L640" s="14"/>
      <c r="M640" s="14"/>
      <c r="N640" s="14"/>
      <c r="O640" s="144"/>
      <c r="P640" s="14"/>
      <c r="Q640" s="14"/>
      <c r="R640" s="14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60"/>
      <c r="AE640" s="145"/>
      <c r="AF640" s="145"/>
      <c r="AG640" s="144"/>
      <c r="AH640" s="144"/>
      <c r="AI640" s="144"/>
      <c r="AJ640" s="162"/>
      <c r="AK640" s="144"/>
      <c r="AL640" s="140"/>
      <c r="AM640" s="23" t="str">
        <f t="shared" si="96"/>
        <v>Ekonomska škola Mije Mirkovića Rijeka</v>
      </c>
      <c r="AN640" s="23" t="str">
        <f t="shared" si="97"/>
        <v>Primorsko-goranska</v>
      </c>
      <c r="AO640" s="23" t="str">
        <f t="shared" si="98"/>
        <v>Rijeka</v>
      </c>
      <c r="AP640" s="23" t="str">
        <f t="shared" si="99"/>
        <v>državna</v>
      </c>
      <c r="AQ640" s="23" t="str">
        <f t="shared" si="100"/>
        <v>strukovna</v>
      </c>
      <c r="AR640" s="1" t="str">
        <f t="shared" si="101"/>
        <v>08-071-505</v>
      </c>
      <c r="AT640" s="51" t="str">
        <f t="shared" si="102"/>
        <v>Ekonomska škola Mije Mirkovića Rijeka</v>
      </c>
      <c r="AU640" s="51" t="str">
        <f t="shared" si="103"/>
        <v>Primorsko-goranska</v>
      </c>
      <c r="AV640" s="51" t="str">
        <f t="shared" si="104"/>
        <v>Rijeka</v>
      </c>
      <c r="AW640" s="51" t="str">
        <f t="shared" si="105"/>
        <v>državna</v>
      </c>
      <c r="AX640" s="51" t="str">
        <f t="shared" si="106"/>
        <v>strukovna</v>
      </c>
      <c r="AY640" s="51" t="str">
        <f t="shared" si="107"/>
        <v>08-071-505</v>
      </c>
    </row>
    <row r="641" spans="1:77" s="3" customFormat="1" ht="13.5" x14ac:dyDescent="0.25">
      <c r="A641" s="152"/>
      <c r="B641" s="152"/>
      <c r="C641" s="151" t="s">
        <v>51</v>
      </c>
      <c r="D641" s="151" t="s">
        <v>51</v>
      </c>
      <c r="E641" s="156"/>
      <c r="F641" s="148" t="s">
        <v>51</v>
      </c>
      <c r="G641" s="14"/>
      <c r="H641" s="14"/>
      <c r="I641" s="14"/>
      <c r="J641" s="14"/>
      <c r="K641" s="14"/>
      <c r="L641" s="14"/>
      <c r="M641" s="14"/>
      <c r="N641" s="14"/>
      <c r="O641" s="144">
        <f>SUM(N641:N648)</f>
        <v>0</v>
      </c>
      <c r="P641" s="14"/>
      <c r="Q641" s="14"/>
      <c r="R641" s="14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52"/>
      <c r="AE641" s="145"/>
      <c r="AF641" s="145"/>
      <c r="AG641" s="144">
        <f>SUM(P641:AF648)</f>
        <v>0</v>
      </c>
      <c r="AH641" s="144">
        <f>SUM(AG641,O641)</f>
        <v>0</v>
      </c>
      <c r="AI641" s="144">
        <f>SUM(AH641-E641)</f>
        <v>0</v>
      </c>
      <c r="AJ641" s="157"/>
      <c r="AK641" s="144">
        <f>SUM(AH641,AJ641)-AI641</f>
        <v>0</v>
      </c>
      <c r="AL641" s="140"/>
      <c r="AM641" s="23" t="str">
        <f t="shared" si="96"/>
        <v>Ekonomska škola Mije Mirkovića Rijeka</v>
      </c>
      <c r="AN641" s="23" t="str">
        <f t="shared" si="97"/>
        <v>Primorsko-goranska</v>
      </c>
      <c r="AO641" s="23" t="str">
        <f t="shared" si="98"/>
        <v>Rijeka</v>
      </c>
      <c r="AP641" s="23" t="str">
        <f t="shared" si="99"/>
        <v>državna</v>
      </c>
      <c r="AQ641" s="23" t="str">
        <f t="shared" si="100"/>
        <v>strukovna</v>
      </c>
      <c r="AR641" s="1" t="str">
        <f t="shared" si="101"/>
        <v>08-071-505</v>
      </c>
      <c r="AT641" s="51" t="str">
        <f t="shared" si="102"/>
        <v>Ekonomska škola Mije Mirkovića Rijeka</v>
      </c>
      <c r="AU641" s="51" t="str">
        <f t="shared" si="103"/>
        <v>Primorsko-goranska</v>
      </c>
      <c r="AV641" s="51" t="str">
        <f t="shared" si="104"/>
        <v>Rijeka</v>
      </c>
      <c r="AW641" s="51" t="str">
        <f t="shared" si="105"/>
        <v>državna</v>
      </c>
      <c r="AX641" s="51" t="str">
        <f t="shared" si="106"/>
        <v>strukovna</v>
      </c>
      <c r="AY641" s="51" t="str">
        <f t="shared" si="107"/>
        <v>08-071-505</v>
      </c>
      <c r="BY641" s="7"/>
    </row>
    <row r="642" spans="1:77" s="3" customFormat="1" ht="13.5" x14ac:dyDescent="0.25">
      <c r="A642" s="153"/>
      <c r="B642" s="153"/>
      <c r="C642" s="151"/>
      <c r="D642" s="151"/>
      <c r="E642" s="156"/>
      <c r="F642" s="149"/>
      <c r="G642" s="14"/>
      <c r="H642" s="14"/>
      <c r="I642" s="14"/>
      <c r="J642" s="14"/>
      <c r="K642" s="14"/>
      <c r="L642" s="14"/>
      <c r="M642" s="14"/>
      <c r="N642" s="14"/>
      <c r="O642" s="144"/>
      <c r="P642" s="14"/>
      <c r="Q642" s="14"/>
      <c r="R642" s="14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53"/>
      <c r="AE642" s="145"/>
      <c r="AF642" s="145"/>
      <c r="AG642" s="144"/>
      <c r="AH642" s="144"/>
      <c r="AI642" s="144"/>
      <c r="AJ642" s="158"/>
      <c r="AK642" s="144"/>
      <c r="AL642" s="140"/>
      <c r="AM642" s="23" t="str">
        <f t="shared" ref="AM642:AM705" si="108">NazivSkole</f>
        <v>Ekonomska škola Mije Mirkovića Rijeka</v>
      </c>
      <c r="AN642" s="23" t="str">
        <f t="shared" ref="AN642:AN705" si="109">Zupanija</f>
        <v>Primorsko-goranska</v>
      </c>
      <c r="AO642" s="23" t="str">
        <f t="shared" ref="AO642:AO705" si="110">GradMjesto</f>
        <v>Rijeka</v>
      </c>
      <c r="AP642" s="23" t="str">
        <f t="shared" ref="AP642:AP705" si="111">Osnivac</f>
        <v>državna</v>
      </c>
      <c r="AQ642" s="23" t="str">
        <f t="shared" ref="AQ642:AQ705" si="112">VrstaSkole</f>
        <v>strukovna</v>
      </c>
      <c r="AR642" s="1" t="str">
        <f t="shared" ref="AR642:AR705" si="113">SifraSkole</f>
        <v>08-071-505</v>
      </c>
      <c r="AT642" s="51" t="str">
        <f t="shared" ref="AT642:AT705" si="114">NazivSkole</f>
        <v>Ekonomska škola Mije Mirkovića Rijeka</v>
      </c>
      <c r="AU642" s="51" t="str">
        <f t="shared" ref="AU642:AU705" si="115">Zupanija</f>
        <v>Primorsko-goranska</v>
      </c>
      <c r="AV642" s="51" t="str">
        <f t="shared" ref="AV642:AV705" si="116">GradMjesto</f>
        <v>Rijeka</v>
      </c>
      <c r="AW642" s="51" t="str">
        <f t="shared" ref="AW642:AW705" si="117">Osnivac</f>
        <v>državna</v>
      </c>
      <c r="AX642" s="51" t="str">
        <f t="shared" ref="AX642:AX705" si="118">VrstaSkole</f>
        <v>strukovna</v>
      </c>
      <c r="AY642" s="51" t="str">
        <f t="shared" ref="AY642:AY705" si="119">SifraSkole</f>
        <v>08-071-505</v>
      </c>
    </row>
    <row r="643" spans="1:77" s="3" customFormat="1" ht="13.5" x14ac:dyDescent="0.25">
      <c r="A643" s="153"/>
      <c r="B643" s="153"/>
      <c r="C643" s="151"/>
      <c r="D643" s="151"/>
      <c r="E643" s="156"/>
      <c r="F643" s="149"/>
      <c r="G643" s="14"/>
      <c r="H643" s="14"/>
      <c r="I643" s="14"/>
      <c r="J643" s="14"/>
      <c r="K643" s="14"/>
      <c r="L643" s="14"/>
      <c r="M643" s="14"/>
      <c r="N643" s="14"/>
      <c r="O643" s="144"/>
      <c r="P643" s="14"/>
      <c r="Q643" s="14"/>
      <c r="R643" s="14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53"/>
      <c r="AE643" s="145"/>
      <c r="AF643" s="145"/>
      <c r="AG643" s="144"/>
      <c r="AH643" s="144"/>
      <c r="AI643" s="144"/>
      <c r="AJ643" s="158"/>
      <c r="AK643" s="144"/>
      <c r="AL643" s="140"/>
      <c r="AM643" s="23" t="str">
        <f t="shared" si="108"/>
        <v>Ekonomska škola Mije Mirkovića Rijeka</v>
      </c>
      <c r="AN643" s="23" t="str">
        <f t="shared" si="109"/>
        <v>Primorsko-goranska</v>
      </c>
      <c r="AO643" s="23" t="str">
        <f t="shared" si="110"/>
        <v>Rijeka</v>
      </c>
      <c r="AP643" s="23" t="str">
        <f t="shared" si="111"/>
        <v>državna</v>
      </c>
      <c r="AQ643" s="23" t="str">
        <f t="shared" si="112"/>
        <v>strukovna</v>
      </c>
      <c r="AR643" s="1" t="str">
        <f t="shared" si="113"/>
        <v>08-071-505</v>
      </c>
      <c r="AT643" s="51" t="str">
        <f t="shared" si="114"/>
        <v>Ekonomska škola Mije Mirkovića Rijeka</v>
      </c>
      <c r="AU643" s="51" t="str">
        <f t="shared" si="115"/>
        <v>Primorsko-goranska</v>
      </c>
      <c r="AV643" s="51" t="str">
        <f t="shared" si="116"/>
        <v>Rijeka</v>
      </c>
      <c r="AW643" s="51" t="str">
        <f t="shared" si="117"/>
        <v>državna</v>
      </c>
      <c r="AX643" s="51" t="str">
        <f t="shared" si="118"/>
        <v>strukovna</v>
      </c>
      <c r="AY643" s="51" t="str">
        <f t="shared" si="119"/>
        <v>08-071-505</v>
      </c>
    </row>
    <row r="644" spans="1:77" s="3" customFormat="1" ht="13.5" x14ac:dyDescent="0.25">
      <c r="A644" s="153"/>
      <c r="B644" s="153"/>
      <c r="C644" s="151"/>
      <c r="D644" s="151"/>
      <c r="E644" s="156"/>
      <c r="F644" s="149"/>
      <c r="G644" s="14"/>
      <c r="H644" s="14"/>
      <c r="I644" s="14"/>
      <c r="J644" s="14"/>
      <c r="K644" s="14"/>
      <c r="L644" s="14"/>
      <c r="M644" s="14"/>
      <c r="N644" s="14"/>
      <c r="O644" s="144"/>
      <c r="P644" s="14"/>
      <c r="Q644" s="14"/>
      <c r="R644" s="14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53"/>
      <c r="AE644" s="145"/>
      <c r="AF644" s="145"/>
      <c r="AG644" s="144"/>
      <c r="AH644" s="144"/>
      <c r="AI644" s="144"/>
      <c r="AJ644" s="158"/>
      <c r="AK644" s="144"/>
      <c r="AL644" s="140"/>
      <c r="AM644" s="23" t="str">
        <f t="shared" si="108"/>
        <v>Ekonomska škola Mije Mirkovića Rijeka</v>
      </c>
      <c r="AN644" s="23" t="str">
        <f t="shared" si="109"/>
        <v>Primorsko-goranska</v>
      </c>
      <c r="AO644" s="23" t="str">
        <f t="shared" si="110"/>
        <v>Rijeka</v>
      </c>
      <c r="AP644" s="23" t="str">
        <f t="shared" si="111"/>
        <v>državna</v>
      </c>
      <c r="AQ644" s="23" t="str">
        <f t="shared" si="112"/>
        <v>strukovna</v>
      </c>
      <c r="AR644" s="1" t="str">
        <f t="shared" si="113"/>
        <v>08-071-505</v>
      </c>
      <c r="AT644" s="51" t="str">
        <f t="shared" si="114"/>
        <v>Ekonomska škola Mije Mirkovića Rijeka</v>
      </c>
      <c r="AU644" s="51" t="str">
        <f t="shared" si="115"/>
        <v>Primorsko-goranska</v>
      </c>
      <c r="AV644" s="51" t="str">
        <f t="shared" si="116"/>
        <v>Rijeka</v>
      </c>
      <c r="AW644" s="51" t="str">
        <f t="shared" si="117"/>
        <v>državna</v>
      </c>
      <c r="AX644" s="51" t="str">
        <f t="shared" si="118"/>
        <v>strukovna</v>
      </c>
      <c r="AY644" s="51" t="str">
        <f t="shared" si="119"/>
        <v>08-071-505</v>
      </c>
    </row>
    <row r="645" spans="1:77" s="3" customFormat="1" ht="13.5" x14ac:dyDescent="0.25">
      <c r="A645" s="153"/>
      <c r="B645" s="153"/>
      <c r="C645" s="151"/>
      <c r="D645" s="151"/>
      <c r="E645" s="156"/>
      <c r="F645" s="149"/>
      <c r="G645" s="14"/>
      <c r="H645" s="14"/>
      <c r="I645" s="14"/>
      <c r="J645" s="14"/>
      <c r="K645" s="14"/>
      <c r="L645" s="14"/>
      <c r="M645" s="14"/>
      <c r="N645" s="14"/>
      <c r="O645" s="144"/>
      <c r="P645" s="14"/>
      <c r="Q645" s="14"/>
      <c r="R645" s="14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53"/>
      <c r="AE645" s="145"/>
      <c r="AF645" s="145"/>
      <c r="AG645" s="144"/>
      <c r="AH645" s="144"/>
      <c r="AI645" s="144"/>
      <c r="AJ645" s="158"/>
      <c r="AK645" s="144"/>
      <c r="AL645" s="140"/>
      <c r="AM645" s="23" t="str">
        <f t="shared" si="108"/>
        <v>Ekonomska škola Mije Mirkovića Rijeka</v>
      </c>
      <c r="AN645" s="23" t="str">
        <f t="shared" si="109"/>
        <v>Primorsko-goranska</v>
      </c>
      <c r="AO645" s="23" t="str">
        <f t="shared" si="110"/>
        <v>Rijeka</v>
      </c>
      <c r="AP645" s="23" t="str">
        <f t="shared" si="111"/>
        <v>državna</v>
      </c>
      <c r="AQ645" s="23" t="str">
        <f t="shared" si="112"/>
        <v>strukovna</v>
      </c>
      <c r="AR645" s="1" t="str">
        <f t="shared" si="113"/>
        <v>08-071-505</v>
      </c>
      <c r="AT645" s="51" t="str">
        <f t="shared" si="114"/>
        <v>Ekonomska škola Mije Mirkovića Rijeka</v>
      </c>
      <c r="AU645" s="51" t="str">
        <f t="shared" si="115"/>
        <v>Primorsko-goranska</v>
      </c>
      <c r="AV645" s="51" t="str">
        <f t="shared" si="116"/>
        <v>Rijeka</v>
      </c>
      <c r="AW645" s="51" t="str">
        <f t="shared" si="117"/>
        <v>državna</v>
      </c>
      <c r="AX645" s="51" t="str">
        <f t="shared" si="118"/>
        <v>strukovna</v>
      </c>
      <c r="AY645" s="51" t="str">
        <f t="shared" si="119"/>
        <v>08-071-505</v>
      </c>
    </row>
    <row r="646" spans="1:77" s="3" customFormat="1" ht="13.5" x14ac:dyDescent="0.25">
      <c r="A646" s="153"/>
      <c r="B646" s="153"/>
      <c r="C646" s="151"/>
      <c r="D646" s="151"/>
      <c r="E646" s="156"/>
      <c r="F646" s="149"/>
      <c r="G646" s="14"/>
      <c r="H646" s="14"/>
      <c r="I646" s="14"/>
      <c r="J646" s="14"/>
      <c r="K646" s="14"/>
      <c r="L646" s="14"/>
      <c r="M646" s="14"/>
      <c r="N646" s="14"/>
      <c r="O646" s="144"/>
      <c r="P646" s="14"/>
      <c r="Q646" s="14"/>
      <c r="R646" s="14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53"/>
      <c r="AE646" s="145"/>
      <c r="AF646" s="145"/>
      <c r="AG646" s="144"/>
      <c r="AH646" s="144"/>
      <c r="AI646" s="144"/>
      <c r="AJ646" s="158"/>
      <c r="AK646" s="144"/>
      <c r="AL646" s="140"/>
      <c r="AM646" s="23" t="str">
        <f t="shared" si="108"/>
        <v>Ekonomska škola Mije Mirkovića Rijeka</v>
      </c>
      <c r="AN646" s="23" t="str">
        <f t="shared" si="109"/>
        <v>Primorsko-goranska</v>
      </c>
      <c r="AO646" s="23" t="str">
        <f t="shared" si="110"/>
        <v>Rijeka</v>
      </c>
      <c r="AP646" s="23" t="str">
        <f t="shared" si="111"/>
        <v>državna</v>
      </c>
      <c r="AQ646" s="23" t="str">
        <f t="shared" si="112"/>
        <v>strukovna</v>
      </c>
      <c r="AR646" s="1" t="str">
        <f t="shared" si="113"/>
        <v>08-071-505</v>
      </c>
      <c r="AT646" s="51" t="str">
        <f t="shared" si="114"/>
        <v>Ekonomska škola Mije Mirkovića Rijeka</v>
      </c>
      <c r="AU646" s="51" t="str">
        <f t="shared" si="115"/>
        <v>Primorsko-goranska</v>
      </c>
      <c r="AV646" s="51" t="str">
        <f t="shared" si="116"/>
        <v>Rijeka</v>
      </c>
      <c r="AW646" s="51" t="str">
        <f t="shared" si="117"/>
        <v>državna</v>
      </c>
      <c r="AX646" s="51" t="str">
        <f t="shared" si="118"/>
        <v>strukovna</v>
      </c>
      <c r="AY646" s="51" t="str">
        <f t="shared" si="119"/>
        <v>08-071-505</v>
      </c>
    </row>
    <row r="647" spans="1:77" s="3" customFormat="1" ht="13.5" x14ac:dyDescent="0.25">
      <c r="A647" s="153"/>
      <c r="B647" s="153"/>
      <c r="C647" s="151"/>
      <c r="D647" s="151"/>
      <c r="E647" s="156"/>
      <c r="F647" s="149"/>
      <c r="G647" s="14"/>
      <c r="H647" s="14"/>
      <c r="I647" s="14"/>
      <c r="J647" s="14"/>
      <c r="K647" s="14"/>
      <c r="L647" s="14"/>
      <c r="M647" s="14"/>
      <c r="N647" s="14"/>
      <c r="O647" s="144"/>
      <c r="P647" s="14"/>
      <c r="Q647" s="14"/>
      <c r="R647" s="14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53"/>
      <c r="AE647" s="145"/>
      <c r="AF647" s="145"/>
      <c r="AG647" s="144"/>
      <c r="AH647" s="144"/>
      <c r="AI647" s="144"/>
      <c r="AJ647" s="158"/>
      <c r="AK647" s="144"/>
      <c r="AL647" s="140"/>
      <c r="AM647" s="23" t="str">
        <f t="shared" si="108"/>
        <v>Ekonomska škola Mije Mirkovića Rijeka</v>
      </c>
      <c r="AN647" s="23" t="str">
        <f t="shared" si="109"/>
        <v>Primorsko-goranska</v>
      </c>
      <c r="AO647" s="23" t="str">
        <f t="shared" si="110"/>
        <v>Rijeka</v>
      </c>
      <c r="AP647" s="23" t="str">
        <f t="shared" si="111"/>
        <v>državna</v>
      </c>
      <c r="AQ647" s="23" t="str">
        <f t="shared" si="112"/>
        <v>strukovna</v>
      </c>
      <c r="AR647" s="1" t="str">
        <f t="shared" si="113"/>
        <v>08-071-505</v>
      </c>
      <c r="AT647" s="51" t="str">
        <f t="shared" si="114"/>
        <v>Ekonomska škola Mije Mirkovića Rijeka</v>
      </c>
      <c r="AU647" s="51" t="str">
        <f t="shared" si="115"/>
        <v>Primorsko-goranska</v>
      </c>
      <c r="AV647" s="51" t="str">
        <f t="shared" si="116"/>
        <v>Rijeka</v>
      </c>
      <c r="AW647" s="51" t="str">
        <f t="shared" si="117"/>
        <v>državna</v>
      </c>
      <c r="AX647" s="51" t="str">
        <f t="shared" si="118"/>
        <v>strukovna</v>
      </c>
      <c r="AY647" s="51" t="str">
        <f t="shared" si="119"/>
        <v>08-071-505</v>
      </c>
    </row>
    <row r="648" spans="1:77" s="3" customFormat="1" ht="13.5" x14ac:dyDescent="0.25">
      <c r="A648" s="160"/>
      <c r="B648" s="160"/>
      <c r="C648" s="151"/>
      <c r="D648" s="151"/>
      <c r="E648" s="156"/>
      <c r="F648" s="161"/>
      <c r="G648" s="14"/>
      <c r="H648" s="14"/>
      <c r="I648" s="14"/>
      <c r="J648" s="14"/>
      <c r="K648" s="14"/>
      <c r="L648" s="14"/>
      <c r="M648" s="14"/>
      <c r="N648" s="14"/>
      <c r="O648" s="144"/>
      <c r="P648" s="14"/>
      <c r="Q648" s="14"/>
      <c r="R648" s="14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60"/>
      <c r="AE648" s="145"/>
      <c r="AF648" s="145"/>
      <c r="AG648" s="144"/>
      <c r="AH648" s="144"/>
      <c r="AI648" s="144"/>
      <c r="AJ648" s="162"/>
      <c r="AK648" s="144"/>
      <c r="AL648" s="140"/>
      <c r="AM648" s="23" t="str">
        <f t="shared" si="108"/>
        <v>Ekonomska škola Mije Mirkovića Rijeka</v>
      </c>
      <c r="AN648" s="23" t="str">
        <f t="shared" si="109"/>
        <v>Primorsko-goranska</v>
      </c>
      <c r="AO648" s="23" t="str">
        <f t="shared" si="110"/>
        <v>Rijeka</v>
      </c>
      <c r="AP648" s="23" t="str">
        <f t="shared" si="111"/>
        <v>državna</v>
      </c>
      <c r="AQ648" s="23" t="str">
        <f t="shared" si="112"/>
        <v>strukovna</v>
      </c>
      <c r="AR648" s="1" t="str">
        <f t="shared" si="113"/>
        <v>08-071-505</v>
      </c>
      <c r="AT648" s="51" t="str">
        <f t="shared" si="114"/>
        <v>Ekonomska škola Mije Mirkovića Rijeka</v>
      </c>
      <c r="AU648" s="51" t="str">
        <f t="shared" si="115"/>
        <v>Primorsko-goranska</v>
      </c>
      <c r="AV648" s="51" t="str">
        <f t="shared" si="116"/>
        <v>Rijeka</v>
      </c>
      <c r="AW648" s="51" t="str">
        <f t="shared" si="117"/>
        <v>državna</v>
      </c>
      <c r="AX648" s="51" t="str">
        <f t="shared" si="118"/>
        <v>strukovna</v>
      </c>
      <c r="AY648" s="51" t="str">
        <f t="shared" si="119"/>
        <v>08-071-505</v>
      </c>
    </row>
    <row r="649" spans="1:77" s="3" customFormat="1" ht="13.5" x14ac:dyDescent="0.25">
      <c r="A649" s="152"/>
      <c r="B649" s="152"/>
      <c r="C649" s="151" t="s">
        <v>51</v>
      </c>
      <c r="D649" s="151" t="s">
        <v>51</v>
      </c>
      <c r="E649" s="156"/>
      <c r="F649" s="148" t="s">
        <v>51</v>
      </c>
      <c r="G649" s="14"/>
      <c r="H649" s="14"/>
      <c r="I649" s="14"/>
      <c r="J649" s="14"/>
      <c r="K649" s="14"/>
      <c r="L649" s="14"/>
      <c r="M649" s="14"/>
      <c r="N649" s="14"/>
      <c r="O649" s="144">
        <f>SUM(N649:N656)</f>
        <v>0</v>
      </c>
      <c r="P649" s="14"/>
      <c r="Q649" s="14"/>
      <c r="R649" s="14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52"/>
      <c r="AE649" s="145"/>
      <c r="AF649" s="145"/>
      <c r="AG649" s="144">
        <f>SUM(P649:AF656)</f>
        <v>0</v>
      </c>
      <c r="AH649" s="144">
        <f>SUM(AG649,O649)</f>
        <v>0</v>
      </c>
      <c r="AI649" s="144">
        <f>SUM(AH649-E649)</f>
        <v>0</v>
      </c>
      <c r="AJ649" s="157"/>
      <c r="AK649" s="144">
        <f>SUM(AH649,AJ649)-AI649</f>
        <v>0</v>
      </c>
      <c r="AL649" s="140"/>
      <c r="AM649" s="23" t="str">
        <f t="shared" si="108"/>
        <v>Ekonomska škola Mije Mirkovića Rijeka</v>
      </c>
      <c r="AN649" s="23" t="str">
        <f t="shared" si="109"/>
        <v>Primorsko-goranska</v>
      </c>
      <c r="AO649" s="23" t="str">
        <f t="shared" si="110"/>
        <v>Rijeka</v>
      </c>
      <c r="AP649" s="23" t="str">
        <f t="shared" si="111"/>
        <v>državna</v>
      </c>
      <c r="AQ649" s="23" t="str">
        <f t="shared" si="112"/>
        <v>strukovna</v>
      </c>
      <c r="AR649" s="1" t="str">
        <f t="shared" si="113"/>
        <v>08-071-505</v>
      </c>
      <c r="AT649" s="51" t="str">
        <f t="shared" si="114"/>
        <v>Ekonomska škola Mije Mirkovića Rijeka</v>
      </c>
      <c r="AU649" s="51" t="str">
        <f t="shared" si="115"/>
        <v>Primorsko-goranska</v>
      </c>
      <c r="AV649" s="51" t="str">
        <f t="shared" si="116"/>
        <v>Rijeka</v>
      </c>
      <c r="AW649" s="51" t="str">
        <f t="shared" si="117"/>
        <v>državna</v>
      </c>
      <c r="AX649" s="51" t="str">
        <f t="shared" si="118"/>
        <v>strukovna</v>
      </c>
      <c r="AY649" s="51" t="str">
        <f t="shared" si="119"/>
        <v>08-071-505</v>
      </c>
      <c r="BY649" s="7"/>
    </row>
    <row r="650" spans="1:77" s="3" customFormat="1" ht="13.5" x14ac:dyDescent="0.25">
      <c r="A650" s="153"/>
      <c r="B650" s="153"/>
      <c r="C650" s="151"/>
      <c r="D650" s="151"/>
      <c r="E650" s="156"/>
      <c r="F650" s="149"/>
      <c r="G650" s="14"/>
      <c r="H650" s="14"/>
      <c r="I650" s="14"/>
      <c r="J650" s="14"/>
      <c r="K650" s="14"/>
      <c r="L650" s="14"/>
      <c r="M650" s="14"/>
      <c r="N650" s="14"/>
      <c r="O650" s="144"/>
      <c r="P650" s="14"/>
      <c r="Q650" s="14"/>
      <c r="R650" s="14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53"/>
      <c r="AE650" s="145"/>
      <c r="AF650" s="145"/>
      <c r="AG650" s="144"/>
      <c r="AH650" s="144"/>
      <c r="AI650" s="144"/>
      <c r="AJ650" s="158"/>
      <c r="AK650" s="144"/>
      <c r="AL650" s="140"/>
      <c r="AM650" s="23" t="str">
        <f t="shared" si="108"/>
        <v>Ekonomska škola Mije Mirkovića Rijeka</v>
      </c>
      <c r="AN650" s="23" t="str">
        <f t="shared" si="109"/>
        <v>Primorsko-goranska</v>
      </c>
      <c r="AO650" s="23" t="str">
        <f t="shared" si="110"/>
        <v>Rijeka</v>
      </c>
      <c r="AP650" s="23" t="str">
        <f t="shared" si="111"/>
        <v>državna</v>
      </c>
      <c r="AQ650" s="23" t="str">
        <f t="shared" si="112"/>
        <v>strukovna</v>
      </c>
      <c r="AR650" s="1" t="str">
        <f t="shared" si="113"/>
        <v>08-071-505</v>
      </c>
      <c r="AT650" s="51" t="str">
        <f t="shared" si="114"/>
        <v>Ekonomska škola Mije Mirkovića Rijeka</v>
      </c>
      <c r="AU650" s="51" t="str">
        <f t="shared" si="115"/>
        <v>Primorsko-goranska</v>
      </c>
      <c r="AV650" s="51" t="str">
        <f t="shared" si="116"/>
        <v>Rijeka</v>
      </c>
      <c r="AW650" s="51" t="str">
        <f t="shared" si="117"/>
        <v>državna</v>
      </c>
      <c r="AX650" s="51" t="str">
        <f t="shared" si="118"/>
        <v>strukovna</v>
      </c>
      <c r="AY650" s="51" t="str">
        <f t="shared" si="119"/>
        <v>08-071-505</v>
      </c>
    </row>
    <row r="651" spans="1:77" s="3" customFormat="1" ht="13.5" x14ac:dyDescent="0.25">
      <c r="A651" s="153"/>
      <c r="B651" s="153"/>
      <c r="C651" s="151"/>
      <c r="D651" s="151"/>
      <c r="E651" s="156"/>
      <c r="F651" s="149"/>
      <c r="G651" s="14"/>
      <c r="H651" s="14"/>
      <c r="I651" s="14"/>
      <c r="J651" s="14"/>
      <c r="K651" s="14"/>
      <c r="L651" s="14"/>
      <c r="M651" s="14"/>
      <c r="N651" s="14"/>
      <c r="O651" s="144"/>
      <c r="P651" s="14"/>
      <c r="Q651" s="14"/>
      <c r="R651" s="14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53"/>
      <c r="AE651" s="145"/>
      <c r="AF651" s="145"/>
      <c r="AG651" s="144"/>
      <c r="AH651" s="144"/>
      <c r="AI651" s="144"/>
      <c r="AJ651" s="158"/>
      <c r="AK651" s="144"/>
      <c r="AL651" s="140"/>
      <c r="AM651" s="23" t="str">
        <f t="shared" si="108"/>
        <v>Ekonomska škola Mije Mirkovića Rijeka</v>
      </c>
      <c r="AN651" s="23" t="str">
        <f t="shared" si="109"/>
        <v>Primorsko-goranska</v>
      </c>
      <c r="AO651" s="23" t="str">
        <f t="shared" si="110"/>
        <v>Rijeka</v>
      </c>
      <c r="AP651" s="23" t="str">
        <f t="shared" si="111"/>
        <v>državna</v>
      </c>
      <c r="AQ651" s="23" t="str">
        <f t="shared" si="112"/>
        <v>strukovna</v>
      </c>
      <c r="AR651" s="1" t="str">
        <f t="shared" si="113"/>
        <v>08-071-505</v>
      </c>
      <c r="AT651" s="51" t="str">
        <f t="shared" si="114"/>
        <v>Ekonomska škola Mije Mirkovića Rijeka</v>
      </c>
      <c r="AU651" s="51" t="str">
        <f t="shared" si="115"/>
        <v>Primorsko-goranska</v>
      </c>
      <c r="AV651" s="51" t="str">
        <f t="shared" si="116"/>
        <v>Rijeka</v>
      </c>
      <c r="AW651" s="51" t="str">
        <f t="shared" si="117"/>
        <v>državna</v>
      </c>
      <c r="AX651" s="51" t="str">
        <f t="shared" si="118"/>
        <v>strukovna</v>
      </c>
      <c r="AY651" s="51" t="str">
        <f t="shared" si="119"/>
        <v>08-071-505</v>
      </c>
    </row>
    <row r="652" spans="1:77" s="3" customFormat="1" ht="13.5" x14ac:dyDescent="0.25">
      <c r="A652" s="153"/>
      <c r="B652" s="153"/>
      <c r="C652" s="151"/>
      <c r="D652" s="151"/>
      <c r="E652" s="156"/>
      <c r="F652" s="149"/>
      <c r="G652" s="14"/>
      <c r="H652" s="14"/>
      <c r="I652" s="14"/>
      <c r="J652" s="14"/>
      <c r="K652" s="14"/>
      <c r="L652" s="14"/>
      <c r="M652" s="14"/>
      <c r="N652" s="14"/>
      <c r="O652" s="144"/>
      <c r="P652" s="14"/>
      <c r="Q652" s="14"/>
      <c r="R652" s="14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53"/>
      <c r="AE652" s="145"/>
      <c r="AF652" s="145"/>
      <c r="AG652" s="144"/>
      <c r="AH652" s="144"/>
      <c r="AI652" s="144"/>
      <c r="AJ652" s="158"/>
      <c r="AK652" s="144"/>
      <c r="AL652" s="140"/>
      <c r="AM652" s="23" t="str">
        <f t="shared" si="108"/>
        <v>Ekonomska škola Mije Mirkovića Rijeka</v>
      </c>
      <c r="AN652" s="23" t="str">
        <f t="shared" si="109"/>
        <v>Primorsko-goranska</v>
      </c>
      <c r="AO652" s="23" t="str">
        <f t="shared" si="110"/>
        <v>Rijeka</v>
      </c>
      <c r="AP652" s="23" t="str">
        <f t="shared" si="111"/>
        <v>državna</v>
      </c>
      <c r="AQ652" s="23" t="str">
        <f t="shared" si="112"/>
        <v>strukovna</v>
      </c>
      <c r="AR652" s="1" t="str">
        <f t="shared" si="113"/>
        <v>08-071-505</v>
      </c>
      <c r="AT652" s="51" t="str">
        <f t="shared" si="114"/>
        <v>Ekonomska škola Mije Mirkovića Rijeka</v>
      </c>
      <c r="AU652" s="51" t="str">
        <f t="shared" si="115"/>
        <v>Primorsko-goranska</v>
      </c>
      <c r="AV652" s="51" t="str">
        <f t="shared" si="116"/>
        <v>Rijeka</v>
      </c>
      <c r="AW652" s="51" t="str">
        <f t="shared" si="117"/>
        <v>državna</v>
      </c>
      <c r="AX652" s="51" t="str">
        <f t="shared" si="118"/>
        <v>strukovna</v>
      </c>
      <c r="AY652" s="51" t="str">
        <f t="shared" si="119"/>
        <v>08-071-505</v>
      </c>
    </row>
    <row r="653" spans="1:77" s="3" customFormat="1" ht="13.5" x14ac:dyDescent="0.25">
      <c r="A653" s="153"/>
      <c r="B653" s="153"/>
      <c r="C653" s="151"/>
      <c r="D653" s="151"/>
      <c r="E653" s="156"/>
      <c r="F653" s="149"/>
      <c r="G653" s="14"/>
      <c r="H653" s="14"/>
      <c r="I653" s="14"/>
      <c r="J653" s="14"/>
      <c r="K653" s="14"/>
      <c r="L653" s="14"/>
      <c r="M653" s="14"/>
      <c r="N653" s="14"/>
      <c r="O653" s="144"/>
      <c r="P653" s="14"/>
      <c r="Q653" s="14"/>
      <c r="R653" s="14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53"/>
      <c r="AE653" s="145"/>
      <c r="AF653" s="145"/>
      <c r="AG653" s="144"/>
      <c r="AH653" s="144"/>
      <c r="AI653" s="144"/>
      <c r="AJ653" s="158"/>
      <c r="AK653" s="144"/>
      <c r="AL653" s="140"/>
      <c r="AM653" s="23" t="str">
        <f t="shared" si="108"/>
        <v>Ekonomska škola Mije Mirkovića Rijeka</v>
      </c>
      <c r="AN653" s="23" t="str">
        <f t="shared" si="109"/>
        <v>Primorsko-goranska</v>
      </c>
      <c r="AO653" s="23" t="str">
        <f t="shared" si="110"/>
        <v>Rijeka</v>
      </c>
      <c r="AP653" s="23" t="str">
        <f t="shared" si="111"/>
        <v>državna</v>
      </c>
      <c r="AQ653" s="23" t="str">
        <f t="shared" si="112"/>
        <v>strukovna</v>
      </c>
      <c r="AR653" s="1" t="str">
        <f t="shared" si="113"/>
        <v>08-071-505</v>
      </c>
      <c r="AT653" s="51" t="str">
        <f t="shared" si="114"/>
        <v>Ekonomska škola Mije Mirkovića Rijeka</v>
      </c>
      <c r="AU653" s="51" t="str">
        <f t="shared" si="115"/>
        <v>Primorsko-goranska</v>
      </c>
      <c r="AV653" s="51" t="str">
        <f t="shared" si="116"/>
        <v>Rijeka</v>
      </c>
      <c r="AW653" s="51" t="str">
        <f t="shared" si="117"/>
        <v>državna</v>
      </c>
      <c r="AX653" s="51" t="str">
        <f t="shared" si="118"/>
        <v>strukovna</v>
      </c>
      <c r="AY653" s="51" t="str">
        <f t="shared" si="119"/>
        <v>08-071-505</v>
      </c>
    </row>
    <row r="654" spans="1:77" s="3" customFormat="1" ht="13.5" x14ac:dyDescent="0.25">
      <c r="A654" s="153"/>
      <c r="B654" s="153"/>
      <c r="C654" s="151"/>
      <c r="D654" s="151"/>
      <c r="E654" s="156"/>
      <c r="F654" s="149"/>
      <c r="G654" s="14"/>
      <c r="H654" s="14"/>
      <c r="I654" s="14"/>
      <c r="J654" s="14"/>
      <c r="K654" s="14"/>
      <c r="L654" s="14"/>
      <c r="M654" s="14"/>
      <c r="N654" s="14"/>
      <c r="O654" s="144"/>
      <c r="P654" s="14"/>
      <c r="Q654" s="14"/>
      <c r="R654" s="14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53"/>
      <c r="AE654" s="145"/>
      <c r="AF654" s="145"/>
      <c r="AG654" s="144"/>
      <c r="AH654" s="144"/>
      <c r="AI654" s="144"/>
      <c r="AJ654" s="158"/>
      <c r="AK654" s="144"/>
      <c r="AL654" s="140"/>
      <c r="AM654" s="23" t="str">
        <f t="shared" si="108"/>
        <v>Ekonomska škola Mije Mirkovića Rijeka</v>
      </c>
      <c r="AN654" s="23" t="str">
        <f t="shared" si="109"/>
        <v>Primorsko-goranska</v>
      </c>
      <c r="AO654" s="23" t="str">
        <f t="shared" si="110"/>
        <v>Rijeka</v>
      </c>
      <c r="AP654" s="23" t="str">
        <f t="shared" si="111"/>
        <v>državna</v>
      </c>
      <c r="AQ654" s="23" t="str">
        <f t="shared" si="112"/>
        <v>strukovna</v>
      </c>
      <c r="AR654" s="1" t="str">
        <f t="shared" si="113"/>
        <v>08-071-505</v>
      </c>
      <c r="AT654" s="51" t="str">
        <f t="shared" si="114"/>
        <v>Ekonomska škola Mije Mirkovića Rijeka</v>
      </c>
      <c r="AU654" s="51" t="str">
        <f t="shared" si="115"/>
        <v>Primorsko-goranska</v>
      </c>
      <c r="AV654" s="51" t="str">
        <f t="shared" si="116"/>
        <v>Rijeka</v>
      </c>
      <c r="AW654" s="51" t="str">
        <f t="shared" si="117"/>
        <v>državna</v>
      </c>
      <c r="AX654" s="51" t="str">
        <f t="shared" si="118"/>
        <v>strukovna</v>
      </c>
      <c r="AY654" s="51" t="str">
        <f t="shared" si="119"/>
        <v>08-071-505</v>
      </c>
    </row>
    <row r="655" spans="1:77" s="3" customFormat="1" ht="13.5" x14ac:dyDescent="0.25">
      <c r="A655" s="153"/>
      <c r="B655" s="153"/>
      <c r="C655" s="151"/>
      <c r="D655" s="151"/>
      <c r="E655" s="156"/>
      <c r="F655" s="149"/>
      <c r="G655" s="14"/>
      <c r="H655" s="14"/>
      <c r="I655" s="14"/>
      <c r="J655" s="14"/>
      <c r="K655" s="14"/>
      <c r="L655" s="14"/>
      <c r="M655" s="14"/>
      <c r="N655" s="14"/>
      <c r="O655" s="144"/>
      <c r="P655" s="14"/>
      <c r="Q655" s="14"/>
      <c r="R655" s="14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53"/>
      <c r="AE655" s="145"/>
      <c r="AF655" s="145"/>
      <c r="AG655" s="144"/>
      <c r="AH655" s="144"/>
      <c r="AI655" s="144"/>
      <c r="AJ655" s="158"/>
      <c r="AK655" s="144"/>
      <c r="AL655" s="140"/>
      <c r="AM655" s="23" t="str">
        <f t="shared" si="108"/>
        <v>Ekonomska škola Mije Mirkovića Rijeka</v>
      </c>
      <c r="AN655" s="23" t="str">
        <f t="shared" si="109"/>
        <v>Primorsko-goranska</v>
      </c>
      <c r="AO655" s="23" t="str">
        <f t="shared" si="110"/>
        <v>Rijeka</v>
      </c>
      <c r="AP655" s="23" t="str">
        <f t="shared" si="111"/>
        <v>državna</v>
      </c>
      <c r="AQ655" s="23" t="str">
        <f t="shared" si="112"/>
        <v>strukovna</v>
      </c>
      <c r="AR655" s="1" t="str">
        <f t="shared" si="113"/>
        <v>08-071-505</v>
      </c>
      <c r="AT655" s="51" t="str">
        <f t="shared" si="114"/>
        <v>Ekonomska škola Mije Mirkovića Rijeka</v>
      </c>
      <c r="AU655" s="51" t="str">
        <f t="shared" si="115"/>
        <v>Primorsko-goranska</v>
      </c>
      <c r="AV655" s="51" t="str">
        <f t="shared" si="116"/>
        <v>Rijeka</v>
      </c>
      <c r="AW655" s="51" t="str">
        <f t="shared" si="117"/>
        <v>državna</v>
      </c>
      <c r="AX655" s="51" t="str">
        <f t="shared" si="118"/>
        <v>strukovna</v>
      </c>
      <c r="AY655" s="51" t="str">
        <f t="shared" si="119"/>
        <v>08-071-505</v>
      </c>
    </row>
    <row r="656" spans="1:77" s="3" customFormat="1" ht="13.5" x14ac:dyDescent="0.25">
      <c r="A656" s="160"/>
      <c r="B656" s="160"/>
      <c r="C656" s="151"/>
      <c r="D656" s="151"/>
      <c r="E656" s="156"/>
      <c r="F656" s="161"/>
      <c r="G656" s="14"/>
      <c r="H656" s="14"/>
      <c r="I656" s="14"/>
      <c r="J656" s="14"/>
      <c r="K656" s="14"/>
      <c r="L656" s="14"/>
      <c r="M656" s="14"/>
      <c r="N656" s="14"/>
      <c r="O656" s="144"/>
      <c r="P656" s="14"/>
      <c r="Q656" s="14"/>
      <c r="R656" s="14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60"/>
      <c r="AE656" s="145"/>
      <c r="AF656" s="145"/>
      <c r="AG656" s="144"/>
      <c r="AH656" s="144"/>
      <c r="AI656" s="144"/>
      <c r="AJ656" s="162"/>
      <c r="AK656" s="144"/>
      <c r="AL656" s="140"/>
      <c r="AM656" s="23" t="str">
        <f t="shared" si="108"/>
        <v>Ekonomska škola Mije Mirkovića Rijeka</v>
      </c>
      <c r="AN656" s="23" t="str">
        <f t="shared" si="109"/>
        <v>Primorsko-goranska</v>
      </c>
      <c r="AO656" s="23" t="str">
        <f t="shared" si="110"/>
        <v>Rijeka</v>
      </c>
      <c r="AP656" s="23" t="str">
        <f t="shared" si="111"/>
        <v>državna</v>
      </c>
      <c r="AQ656" s="23" t="str">
        <f t="shared" si="112"/>
        <v>strukovna</v>
      </c>
      <c r="AR656" s="1" t="str">
        <f t="shared" si="113"/>
        <v>08-071-505</v>
      </c>
      <c r="AT656" s="51" t="str">
        <f t="shared" si="114"/>
        <v>Ekonomska škola Mije Mirkovića Rijeka</v>
      </c>
      <c r="AU656" s="51" t="str">
        <f t="shared" si="115"/>
        <v>Primorsko-goranska</v>
      </c>
      <c r="AV656" s="51" t="str">
        <f t="shared" si="116"/>
        <v>Rijeka</v>
      </c>
      <c r="AW656" s="51" t="str">
        <f t="shared" si="117"/>
        <v>državna</v>
      </c>
      <c r="AX656" s="51" t="str">
        <f t="shared" si="118"/>
        <v>strukovna</v>
      </c>
      <c r="AY656" s="51" t="str">
        <f t="shared" si="119"/>
        <v>08-071-505</v>
      </c>
    </row>
    <row r="657" spans="1:77" s="3" customFormat="1" ht="13.5" x14ac:dyDescent="0.25">
      <c r="A657" s="152"/>
      <c r="B657" s="152"/>
      <c r="C657" s="151" t="s">
        <v>51</v>
      </c>
      <c r="D657" s="151" t="s">
        <v>51</v>
      </c>
      <c r="E657" s="156"/>
      <c r="F657" s="148" t="s">
        <v>51</v>
      </c>
      <c r="G657" s="14"/>
      <c r="H657" s="14"/>
      <c r="I657" s="14"/>
      <c r="J657" s="14"/>
      <c r="K657" s="14"/>
      <c r="L657" s="14"/>
      <c r="M657" s="14"/>
      <c r="N657" s="14"/>
      <c r="O657" s="144">
        <f>SUM(N657:N664)</f>
        <v>0</v>
      </c>
      <c r="P657" s="14"/>
      <c r="Q657" s="14"/>
      <c r="R657" s="14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52"/>
      <c r="AE657" s="145"/>
      <c r="AF657" s="145"/>
      <c r="AG657" s="144">
        <f>SUM(P657:AF664)</f>
        <v>0</v>
      </c>
      <c r="AH657" s="144">
        <f>SUM(AG657,O657)</f>
        <v>0</v>
      </c>
      <c r="AI657" s="144">
        <f>SUM(AH657-E657)</f>
        <v>0</v>
      </c>
      <c r="AJ657" s="157"/>
      <c r="AK657" s="144">
        <f>SUM(AH657,AJ657)-AI657</f>
        <v>0</v>
      </c>
      <c r="AL657" s="140"/>
      <c r="AM657" s="23" t="str">
        <f t="shared" si="108"/>
        <v>Ekonomska škola Mije Mirkovića Rijeka</v>
      </c>
      <c r="AN657" s="23" t="str">
        <f t="shared" si="109"/>
        <v>Primorsko-goranska</v>
      </c>
      <c r="AO657" s="23" t="str">
        <f t="shared" si="110"/>
        <v>Rijeka</v>
      </c>
      <c r="AP657" s="23" t="str">
        <f t="shared" si="111"/>
        <v>državna</v>
      </c>
      <c r="AQ657" s="23" t="str">
        <f t="shared" si="112"/>
        <v>strukovna</v>
      </c>
      <c r="AR657" s="1" t="str">
        <f t="shared" si="113"/>
        <v>08-071-505</v>
      </c>
      <c r="AT657" s="51" t="str">
        <f t="shared" si="114"/>
        <v>Ekonomska škola Mije Mirkovića Rijeka</v>
      </c>
      <c r="AU657" s="51" t="str">
        <f t="shared" si="115"/>
        <v>Primorsko-goranska</v>
      </c>
      <c r="AV657" s="51" t="str">
        <f t="shared" si="116"/>
        <v>Rijeka</v>
      </c>
      <c r="AW657" s="51" t="str">
        <f t="shared" si="117"/>
        <v>državna</v>
      </c>
      <c r="AX657" s="51" t="str">
        <f t="shared" si="118"/>
        <v>strukovna</v>
      </c>
      <c r="AY657" s="51" t="str">
        <f t="shared" si="119"/>
        <v>08-071-505</v>
      </c>
      <c r="BY657" s="7"/>
    </row>
    <row r="658" spans="1:77" s="3" customFormat="1" ht="13.5" x14ac:dyDescent="0.25">
      <c r="A658" s="153"/>
      <c r="B658" s="153"/>
      <c r="C658" s="151"/>
      <c r="D658" s="151"/>
      <c r="E658" s="156"/>
      <c r="F658" s="149"/>
      <c r="G658" s="14"/>
      <c r="H658" s="14"/>
      <c r="I658" s="14"/>
      <c r="J658" s="14"/>
      <c r="K658" s="14"/>
      <c r="L658" s="14"/>
      <c r="M658" s="14"/>
      <c r="N658" s="14"/>
      <c r="O658" s="144"/>
      <c r="P658" s="14"/>
      <c r="Q658" s="14"/>
      <c r="R658" s="14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53"/>
      <c r="AE658" s="145"/>
      <c r="AF658" s="145"/>
      <c r="AG658" s="144"/>
      <c r="AH658" s="144"/>
      <c r="AI658" s="144"/>
      <c r="AJ658" s="158"/>
      <c r="AK658" s="144"/>
      <c r="AL658" s="140"/>
      <c r="AM658" s="23" t="str">
        <f t="shared" si="108"/>
        <v>Ekonomska škola Mije Mirkovića Rijeka</v>
      </c>
      <c r="AN658" s="23" t="str">
        <f t="shared" si="109"/>
        <v>Primorsko-goranska</v>
      </c>
      <c r="AO658" s="23" t="str">
        <f t="shared" si="110"/>
        <v>Rijeka</v>
      </c>
      <c r="AP658" s="23" t="str">
        <f t="shared" si="111"/>
        <v>državna</v>
      </c>
      <c r="AQ658" s="23" t="str">
        <f t="shared" si="112"/>
        <v>strukovna</v>
      </c>
      <c r="AR658" s="1" t="str">
        <f t="shared" si="113"/>
        <v>08-071-505</v>
      </c>
      <c r="AT658" s="51" t="str">
        <f t="shared" si="114"/>
        <v>Ekonomska škola Mije Mirkovića Rijeka</v>
      </c>
      <c r="AU658" s="51" t="str">
        <f t="shared" si="115"/>
        <v>Primorsko-goranska</v>
      </c>
      <c r="AV658" s="51" t="str">
        <f t="shared" si="116"/>
        <v>Rijeka</v>
      </c>
      <c r="AW658" s="51" t="str">
        <f t="shared" si="117"/>
        <v>državna</v>
      </c>
      <c r="AX658" s="51" t="str">
        <f t="shared" si="118"/>
        <v>strukovna</v>
      </c>
      <c r="AY658" s="51" t="str">
        <f t="shared" si="119"/>
        <v>08-071-505</v>
      </c>
    </row>
    <row r="659" spans="1:77" s="3" customFormat="1" ht="13.5" x14ac:dyDescent="0.25">
      <c r="A659" s="153"/>
      <c r="B659" s="153"/>
      <c r="C659" s="151"/>
      <c r="D659" s="151"/>
      <c r="E659" s="156"/>
      <c r="F659" s="149"/>
      <c r="G659" s="14"/>
      <c r="H659" s="14"/>
      <c r="I659" s="14"/>
      <c r="J659" s="14"/>
      <c r="K659" s="14"/>
      <c r="L659" s="14"/>
      <c r="M659" s="14"/>
      <c r="N659" s="14"/>
      <c r="O659" s="144"/>
      <c r="P659" s="14"/>
      <c r="Q659" s="14"/>
      <c r="R659" s="14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53"/>
      <c r="AE659" s="145"/>
      <c r="AF659" s="145"/>
      <c r="AG659" s="144"/>
      <c r="AH659" s="144"/>
      <c r="AI659" s="144"/>
      <c r="AJ659" s="158"/>
      <c r="AK659" s="144"/>
      <c r="AL659" s="140"/>
      <c r="AM659" s="23" t="str">
        <f t="shared" si="108"/>
        <v>Ekonomska škola Mije Mirkovića Rijeka</v>
      </c>
      <c r="AN659" s="23" t="str">
        <f t="shared" si="109"/>
        <v>Primorsko-goranska</v>
      </c>
      <c r="AO659" s="23" t="str">
        <f t="shared" si="110"/>
        <v>Rijeka</v>
      </c>
      <c r="AP659" s="23" t="str">
        <f t="shared" si="111"/>
        <v>državna</v>
      </c>
      <c r="AQ659" s="23" t="str">
        <f t="shared" si="112"/>
        <v>strukovna</v>
      </c>
      <c r="AR659" s="1" t="str">
        <f t="shared" si="113"/>
        <v>08-071-505</v>
      </c>
      <c r="AT659" s="51" t="str">
        <f t="shared" si="114"/>
        <v>Ekonomska škola Mije Mirkovića Rijeka</v>
      </c>
      <c r="AU659" s="51" t="str">
        <f t="shared" si="115"/>
        <v>Primorsko-goranska</v>
      </c>
      <c r="AV659" s="51" t="str">
        <f t="shared" si="116"/>
        <v>Rijeka</v>
      </c>
      <c r="AW659" s="51" t="str">
        <f t="shared" si="117"/>
        <v>državna</v>
      </c>
      <c r="AX659" s="51" t="str">
        <f t="shared" si="118"/>
        <v>strukovna</v>
      </c>
      <c r="AY659" s="51" t="str">
        <f t="shared" si="119"/>
        <v>08-071-505</v>
      </c>
    </row>
    <row r="660" spans="1:77" s="3" customFormat="1" ht="13.5" x14ac:dyDescent="0.25">
      <c r="A660" s="153"/>
      <c r="B660" s="153"/>
      <c r="C660" s="151"/>
      <c r="D660" s="151"/>
      <c r="E660" s="156"/>
      <c r="F660" s="149"/>
      <c r="G660" s="14"/>
      <c r="H660" s="14"/>
      <c r="I660" s="14"/>
      <c r="J660" s="14"/>
      <c r="K660" s="14"/>
      <c r="L660" s="14"/>
      <c r="M660" s="14"/>
      <c r="N660" s="14"/>
      <c r="O660" s="144"/>
      <c r="P660" s="14"/>
      <c r="Q660" s="14"/>
      <c r="R660" s="14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53"/>
      <c r="AE660" s="145"/>
      <c r="AF660" s="145"/>
      <c r="AG660" s="144"/>
      <c r="AH660" s="144"/>
      <c r="AI660" s="144"/>
      <c r="AJ660" s="158"/>
      <c r="AK660" s="144"/>
      <c r="AL660" s="140"/>
      <c r="AM660" s="23" t="str">
        <f t="shared" si="108"/>
        <v>Ekonomska škola Mije Mirkovića Rijeka</v>
      </c>
      <c r="AN660" s="23" t="str">
        <f t="shared" si="109"/>
        <v>Primorsko-goranska</v>
      </c>
      <c r="AO660" s="23" t="str">
        <f t="shared" si="110"/>
        <v>Rijeka</v>
      </c>
      <c r="AP660" s="23" t="str">
        <f t="shared" si="111"/>
        <v>državna</v>
      </c>
      <c r="AQ660" s="23" t="str">
        <f t="shared" si="112"/>
        <v>strukovna</v>
      </c>
      <c r="AR660" s="1" t="str">
        <f t="shared" si="113"/>
        <v>08-071-505</v>
      </c>
      <c r="AT660" s="51" t="str">
        <f t="shared" si="114"/>
        <v>Ekonomska škola Mije Mirkovića Rijeka</v>
      </c>
      <c r="AU660" s="51" t="str">
        <f t="shared" si="115"/>
        <v>Primorsko-goranska</v>
      </c>
      <c r="AV660" s="51" t="str">
        <f t="shared" si="116"/>
        <v>Rijeka</v>
      </c>
      <c r="AW660" s="51" t="str">
        <f t="shared" si="117"/>
        <v>državna</v>
      </c>
      <c r="AX660" s="51" t="str">
        <f t="shared" si="118"/>
        <v>strukovna</v>
      </c>
      <c r="AY660" s="51" t="str">
        <f t="shared" si="119"/>
        <v>08-071-505</v>
      </c>
    </row>
    <row r="661" spans="1:77" s="3" customFormat="1" ht="13.5" x14ac:dyDescent="0.25">
      <c r="A661" s="153"/>
      <c r="B661" s="153"/>
      <c r="C661" s="151"/>
      <c r="D661" s="151"/>
      <c r="E661" s="156"/>
      <c r="F661" s="149"/>
      <c r="G661" s="14"/>
      <c r="H661" s="14"/>
      <c r="I661" s="14"/>
      <c r="J661" s="14"/>
      <c r="K661" s="14"/>
      <c r="L661" s="14"/>
      <c r="M661" s="14"/>
      <c r="N661" s="14"/>
      <c r="O661" s="144"/>
      <c r="P661" s="14"/>
      <c r="Q661" s="14"/>
      <c r="R661" s="14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53"/>
      <c r="AE661" s="145"/>
      <c r="AF661" s="145"/>
      <c r="AG661" s="144"/>
      <c r="AH661" s="144"/>
      <c r="AI661" s="144"/>
      <c r="AJ661" s="158"/>
      <c r="AK661" s="144"/>
      <c r="AL661" s="140"/>
      <c r="AM661" s="23" t="str">
        <f t="shared" si="108"/>
        <v>Ekonomska škola Mije Mirkovića Rijeka</v>
      </c>
      <c r="AN661" s="23" t="str">
        <f t="shared" si="109"/>
        <v>Primorsko-goranska</v>
      </c>
      <c r="AO661" s="23" t="str">
        <f t="shared" si="110"/>
        <v>Rijeka</v>
      </c>
      <c r="AP661" s="23" t="str">
        <f t="shared" si="111"/>
        <v>državna</v>
      </c>
      <c r="AQ661" s="23" t="str">
        <f t="shared" si="112"/>
        <v>strukovna</v>
      </c>
      <c r="AR661" s="1" t="str">
        <f t="shared" si="113"/>
        <v>08-071-505</v>
      </c>
      <c r="AT661" s="51" t="str">
        <f t="shared" si="114"/>
        <v>Ekonomska škola Mije Mirkovića Rijeka</v>
      </c>
      <c r="AU661" s="51" t="str">
        <f t="shared" si="115"/>
        <v>Primorsko-goranska</v>
      </c>
      <c r="AV661" s="51" t="str">
        <f t="shared" si="116"/>
        <v>Rijeka</v>
      </c>
      <c r="AW661" s="51" t="str">
        <f t="shared" si="117"/>
        <v>državna</v>
      </c>
      <c r="AX661" s="51" t="str">
        <f t="shared" si="118"/>
        <v>strukovna</v>
      </c>
      <c r="AY661" s="51" t="str">
        <f t="shared" si="119"/>
        <v>08-071-505</v>
      </c>
    </row>
    <row r="662" spans="1:77" s="3" customFormat="1" ht="13.5" x14ac:dyDescent="0.25">
      <c r="A662" s="153"/>
      <c r="B662" s="153"/>
      <c r="C662" s="151"/>
      <c r="D662" s="151"/>
      <c r="E662" s="156"/>
      <c r="F662" s="149"/>
      <c r="G662" s="14"/>
      <c r="H662" s="14"/>
      <c r="I662" s="14"/>
      <c r="J662" s="14"/>
      <c r="K662" s="14"/>
      <c r="L662" s="14"/>
      <c r="M662" s="14"/>
      <c r="N662" s="14"/>
      <c r="O662" s="144"/>
      <c r="P662" s="14"/>
      <c r="Q662" s="14"/>
      <c r="R662" s="14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53"/>
      <c r="AE662" s="145"/>
      <c r="AF662" s="145"/>
      <c r="AG662" s="144"/>
      <c r="AH662" s="144"/>
      <c r="AI662" s="144"/>
      <c r="AJ662" s="158"/>
      <c r="AK662" s="144"/>
      <c r="AL662" s="140"/>
      <c r="AM662" s="23" t="str">
        <f t="shared" si="108"/>
        <v>Ekonomska škola Mije Mirkovića Rijeka</v>
      </c>
      <c r="AN662" s="23" t="str">
        <f t="shared" si="109"/>
        <v>Primorsko-goranska</v>
      </c>
      <c r="AO662" s="23" t="str">
        <f t="shared" si="110"/>
        <v>Rijeka</v>
      </c>
      <c r="AP662" s="23" t="str">
        <f t="shared" si="111"/>
        <v>državna</v>
      </c>
      <c r="AQ662" s="23" t="str">
        <f t="shared" si="112"/>
        <v>strukovna</v>
      </c>
      <c r="AR662" s="1" t="str">
        <f t="shared" si="113"/>
        <v>08-071-505</v>
      </c>
      <c r="AT662" s="51" t="str">
        <f t="shared" si="114"/>
        <v>Ekonomska škola Mije Mirkovića Rijeka</v>
      </c>
      <c r="AU662" s="51" t="str">
        <f t="shared" si="115"/>
        <v>Primorsko-goranska</v>
      </c>
      <c r="AV662" s="51" t="str">
        <f t="shared" si="116"/>
        <v>Rijeka</v>
      </c>
      <c r="AW662" s="51" t="str">
        <f t="shared" si="117"/>
        <v>državna</v>
      </c>
      <c r="AX662" s="51" t="str">
        <f t="shared" si="118"/>
        <v>strukovna</v>
      </c>
      <c r="AY662" s="51" t="str">
        <f t="shared" si="119"/>
        <v>08-071-505</v>
      </c>
    </row>
    <row r="663" spans="1:77" s="3" customFormat="1" ht="13.5" x14ac:dyDescent="0.25">
      <c r="A663" s="153"/>
      <c r="B663" s="153"/>
      <c r="C663" s="151"/>
      <c r="D663" s="151"/>
      <c r="E663" s="156"/>
      <c r="F663" s="149"/>
      <c r="G663" s="14"/>
      <c r="H663" s="14"/>
      <c r="I663" s="14"/>
      <c r="J663" s="14"/>
      <c r="K663" s="14"/>
      <c r="L663" s="14"/>
      <c r="M663" s="14"/>
      <c r="N663" s="14"/>
      <c r="O663" s="144"/>
      <c r="P663" s="14"/>
      <c r="Q663" s="14"/>
      <c r="R663" s="14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53"/>
      <c r="AE663" s="145"/>
      <c r="AF663" s="145"/>
      <c r="AG663" s="144"/>
      <c r="AH663" s="144"/>
      <c r="AI663" s="144"/>
      <c r="AJ663" s="158"/>
      <c r="AK663" s="144"/>
      <c r="AL663" s="140"/>
      <c r="AM663" s="23" t="str">
        <f t="shared" si="108"/>
        <v>Ekonomska škola Mije Mirkovića Rijeka</v>
      </c>
      <c r="AN663" s="23" t="str">
        <f t="shared" si="109"/>
        <v>Primorsko-goranska</v>
      </c>
      <c r="AO663" s="23" t="str">
        <f t="shared" si="110"/>
        <v>Rijeka</v>
      </c>
      <c r="AP663" s="23" t="str">
        <f t="shared" si="111"/>
        <v>državna</v>
      </c>
      <c r="AQ663" s="23" t="str">
        <f t="shared" si="112"/>
        <v>strukovna</v>
      </c>
      <c r="AR663" s="1" t="str">
        <f t="shared" si="113"/>
        <v>08-071-505</v>
      </c>
      <c r="AT663" s="51" t="str">
        <f t="shared" si="114"/>
        <v>Ekonomska škola Mije Mirkovića Rijeka</v>
      </c>
      <c r="AU663" s="51" t="str">
        <f t="shared" si="115"/>
        <v>Primorsko-goranska</v>
      </c>
      <c r="AV663" s="51" t="str">
        <f t="shared" si="116"/>
        <v>Rijeka</v>
      </c>
      <c r="AW663" s="51" t="str">
        <f t="shared" si="117"/>
        <v>državna</v>
      </c>
      <c r="AX663" s="51" t="str">
        <f t="shared" si="118"/>
        <v>strukovna</v>
      </c>
      <c r="AY663" s="51" t="str">
        <f t="shared" si="119"/>
        <v>08-071-505</v>
      </c>
    </row>
    <row r="664" spans="1:77" s="3" customFormat="1" ht="13.5" x14ac:dyDescent="0.25">
      <c r="A664" s="160"/>
      <c r="B664" s="160"/>
      <c r="C664" s="151"/>
      <c r="D664" s="151"/>
      <c r="E664" s="156"/>
      <c r="F664" s="161"/>
      <c r="G664" s="14"/>
      <c r="H664" s="14"/>
      <c r="I664" s="14"/>
      <c r="J664" s="14"/>
      <c r="K664" s="14"/>
      <c r="L664" s="14"/>
      <c r="M664" s="14"/>
      <c r="N664" s="14"/>
      <c r="O664" s="144"/>
      <c r="P664" s="14"/>
      <c r="Q664" s="14"/>
      <c r="R664" s="14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60"/>
      <c r="AE664" s="145"/>
      <c r="AF664" s="145"/>
      <c r="AG664" s="144"/>
      <c r="AH664" s="144"/>
      <c r="AI664" s="144"/>
      <c r="AJ664" s="162"/>
      <c r="AK664" s="144"/>
      <c r="AL664" s="140"/>
      <c r="AM664" s="23" t="str">
        <f t="shared" si="108"/>
        <v>Ekonomska škola Mije Mirkovića Rijeka</v>
      </c>
      <c r="AN664" s="23" t="str">
        <f t="shared" si="109"/>
        <v>Primorsko-goranska</v>
      </c>
      <c r="AO664" s="23" t="str">
        <f t="shared" si="110"/>
        <v>Rijeka</v>
      </c>
      <c r="AP664" s="23" t="str">
        <f t="shared" si="111"/>
        <v>državna</v>
      </c>
      <c r="AQ664" s="23" t="str">
        <f t="shared" si="112"/>
        <v>strukovna</v>
      </c>
      <c r="AR664" s="1" t="str">
        <f t="shared" si="113"/>
        <v>08-071-505</v>
      </c>
      <c r="AT664" s="51" t="str">
        <f t="shared" si="114"/>
        <v>Ekonomska škola Mije Mirkovića Rijeka</v>
      </c>
      <c r="AU664" s="51" t="str">
        <f t="shared" si="115"/>
        <v>Primorsko-goranska</v>
      </c>
      <c r="AV664" s="51" t="str">
        <f t="shared" si="116"/>
        <v>Rijeka</v>
      </c>
      <c r="AW664" s="51" t="str">
        <f t="shared" si="117"/>
        <v>državna</v>
      </c>
      <c r="AX664" s="51" t="str">
        <f t="shared" si="118"/>
        <v>strukovna</v>
      </c>
      <c r="AY664" s="51" t="str">
        <f t="shared" si="119"/>
        <v>08-071-505</v>
      </c>
    </row>
    <row r="665" spans="1:77" s="3" customFormat="1" ht="13.5" x14ac:dyDescent="0.25">
      <c r="A665" s="152"/>
      <c r="B665" s="152"/>
      <c r="C665" s="151" t="s">
        <v>51</v>
      </c>
      <c r="D665" s="151" t="s">
        <v>51</v>
      </c>
      <c r="E665" s="156"/>
      <c r="F665" s="148" t="s">
        <v>51</v>
      </c>
      <c r="G665" s="14"/>
      <c r="H665" s="14"/>
      <c r="I665" s="14"/>
      <c r="J665" s="14"/>
      <c r="K665" s="14"/>
      <c r="L665" s="14"/>
      <c r="M665" s="14"/>
      <c r="N665" s="14"/>
      <c r="O665" s="144">
        <f>SUM(N665:N672)</f>
        <v>0</v>
      </c>
      <c r="P665" s="14"/>
      <c r="Q665" s="14"/>
      <c r="R665" s="14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52"/>
      <c r="AE665" s="145"/>
      <c r="AF665" s="145"/>
      <c r="AG665" s="144">
        <f>SUM(P665:AF672)</f>
        <v>0</v>
      </c>
      <c r="AH665" s="144">
        <f>SUM(AG665,O665)</f>
        <v>0</v>
      </c>
      <c r="AI665" s="144">
        <f>SUM(AH665-E665)</f>
        <v>0</v>
      </c>
      <c r="AJ665" s="157"/>
      <c r="AK665" s="144">
        <f>SUM(AH665,AJ665)-AI665</f>
        <v>0</v>
      </c>
      <c r="AL665" s="140"/>
      <c r="AM665" s="23" t="str">
        <f t="shared" si="108"/>
        <v>Ekonomska škola Mije Mirkovića Rijeka</v>
      </c>
      <c r="AN665" s="23" t="str">
        <f t="shared" si="109"/>
        <v>Primorsko-goranska</v>
      </c>
      <c r="AO665" s="23" t="str">
        <f t="shared" si="110"/>
        <v>Rijeka</v>
      </c>
      <c r="AP665" s="23" t="str">
        <f t="shared" si="111"/>
        <v>državna</v>
      </c>
      <c r="AQ665" s="23" t="str">
        <f t="shared" si="112"/>
        <v>strukovna</v>
      </c>
      <c r="AR665" s="1" t="str">
        <f t="shared" si="113"/>
        <v>08-071-505</v>
      </c>
      <c r="AT665" s="51" t="str">
        <f t="shared" si="114"/>
        <v>Ekonomska škola Mije Mirkovića Rijeka</v>
      </c>
      <c r="AU665" s="51" t="str">
        <f t="shared" si="115"/>
        <v>Primorsko-goranska</v>
      </c>
      <c r="AV665" s="51" t="str">
        <f t="shared" si="116"/>
        <v>Rijeka</v>
      </c>
      <c r="AW665" s="51" t="str">
        <f t="shared" si="117"/>
        <v>državna</v>
      </c>
      <c r="AX665" s="51" t="str">
        <f t="shared" si="118"/>
        <v>strukovna</v>
      </c>
      <c r="AY665" s="51" t="str">
        <f t="shared" si="119"/>
        <v>08-071-505</v>
      </c>
      <c r="BY665" s="7"/>
    </row>
    <row r="666" spans="1:77" s="3" customFormat="1" ht="13.5" x14ac:dyDescent="0.25">
      <c r="A666" s="153"/>
      <c r="B666" s="153"/>
      <c r="C666" s="151"/>
      <c r="D666" s="151"/>
      <c r="E666" s="156"/>
      <c r="F666" s="149"/>
      <c r="G666" s="14"/>
      <c r="H666" s="14"/>
      <c r="I666" s="14"/>
      <c r="J666" s="14"/>
      <c r="K666" s="14"/>
      <c r="L666" s="14"/>
      <c r="M666" s="14"/>
      <c r="N666" s="14"/>
      <c r="O666" s="144"/>
      <c r="P666" s="14"/>
      <c r="Q666" s="14"/>
      <c r="R666" s="14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53"/>
      <c r="AE666" s="145"/>
      <c r="AF666" s="145"/>
      <c r="AG666" s="144"/>
      <c r="AH666" s="144"/>
      <c r="AI666" s="144"/>
      <c r="AJ666" s="158"/>
      <c r="AK666" s="144"/>
      <c r="AL666" s="140"/>
      <c r="AM666" s="23" t="str">
        <f t="shared" si="108"/>
        <v>Ekonomska škola Mije Mirkovića Rijeka</v>
      </c>
      <c r="AN666" s="23" t="str">
        <f t="shared" si="109"/>
        <v>Primorsko-goranska</v>
      </c>
      <c r="AO666" s="23" t="str">
        <f t="shared" si="110"/>
        <v>Rijeka</v>
      </c>
      <c r="AP666" s="23" t="str">
        <f t="shared" si="111"/>
        <v>državna</v>
      </c>
      <c r="AQ666" s="23" t="str">
        <f t="shared" si="112"/>
        <v>strukovna</v>
      </c>
      <c r="AR666" s="1" t="str">
        <f t="shared" si="113"/>
        <v>08-071-505</v>
      </c>
      <c r="AT666" s="51" t="str">
        <f t="shared" si="114"/>
        <v>Ekonomska škola Mije Mirkovića Rijeka</v>
      </c>
      <c r="AU666" s="51" t="str">
        <f t="shared" si="115"/>
        <v>Primorsko-goranska</v>
      </c>
      <c r="AV666" s="51" t="str">
        <f t="shared" si="116"/>
        <v>Rijeka</v>
      </c>
      <c r="AW666" s="51" t="str">
        <f t="shared" si="117"/>
        <v>državna</v>
      </c>
      <c r="AX666" s="51" t="str">
        <f t="shared" si="118"/>
        <v>strukovna</v>
      </c>
      <c r="AY666" s="51" t="str">
        <f t="shared" si="119"/>
        <v>08-071-505</v>
      </c>
    </row>
    <row r="667" spans="1:77" s="3" customFormat="1" ht="13.5" x14ac:dyDescent="0.25">
      <c r="A667" s="153"/>
      <c r="B667" s="153"/>
      <c r="C667" s="151"/>
      <c r="D667" s="151"/>
      <c r="E667" s="156"/>
      <c r="F667" s="149"/>
      <c r="G667" s="14"/>
      <c r="H667" s="14"/>
      <c r="I667" s="14"/>
      <c r="J667" s="14"/>
      <c r="K667" s="14"/>
      <c r="L667" s="14"/>
      <c r="M667" s="14"/>
      <c r="N667" s="14"/>
      <c r="O667" s="144"/>
      <c r="P667" s="14"/>
      <c r="Q667" s="14"/>
      <c r="R667" s="14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53"/>
      <c r="AE667" s="145"/>
      <c r="AF667" s="145"/>
      <c r="AG667" s="144"/>
      <c r="AH667" s="144"/>
      <c r="AI667" s="144"/>
      <c r="AJ667" s="158"/>
      <c r="AK667" s="144"/>
      <c r="AL667" s="140"/>
      <c r="AM667" s="23" t="str">
        <f t="shared" si="108"/>
        <v>Ekonomska škola Mije Mirkovića Rijeka</v>
      </c>
      <c r="AN667" s="23" t="str">
        <f t="shared" si="109"/>
        <v>Primorsko-goranska</v>
      </c>
      <c r="AO667" s="23" t="str">
        <f t="shared" si="110"/>
        <v>Rijeka</v>
      </c>
      <c r="AP667" s="23" t="str">
        <f t="shared" si="111"/>
        <v>državna</v>
      </c>
      <c r="AQ667" s="23" t="str">
        <f t="shared" si="112"/>
        <v>strukovna</v>
      </c>
      <c r="AR667" s="1" t="str">
        <f t="shared" si="113"/>
        <v>08-071-505</v>
      </c>
      <c r="AT667" s="51" t="str">
        <f t="shared" si="114"/>
        <v>Ekonomska škola Mije Mirkovića Rijeka</v>
      </c>
      <c r="AU667" s="51" t="str">
        <f t="shared" si="115"/>
        <v>Primorsko-goranska</v>
      </c>
      <c r="AV667" s="51" t="str">
        <f t="shared" si="116"/>
        <v>Rijeka</v>
      </c>
      <c r="AW667" s="51" t="str">
        <f t="shared" si="117"/>
        <v>državna</v>
      </c>
      <c r="AX667" s="51" t="str">
        <f t="shared" si="118"/>
        <v>strukovna</v>
      </c>
      <c r="AY667" s="51" t="str">
        <f t="shared" si="119"/>
        <v>08-071-505</v>
      </c>
    </row>
    <row r="668" spans="1:77" s="3" customFormat="1" ht="13.5" x14ac:dyDescent="0.25">
      <c r="A668" s="153"/>
      <c r="B668" s="153"/>
      <c r="C668" s="151"/>
      <c r="D668" s="151"/>
      <c r="E668" s="156"/>
      <c r="F668" s="149"/>
      <c r="G668" s="14"/>
      <c r="H668" s="14"/>
      <c r="I668" s="14"/>
      <c r="J668" s="14"/>
      <c r="K668" s="14"/>
      <c r="L668" s="14"/>
      <c r="M668" s="14"/>
      <c r="N668" s="14"/>
      <c r="O668" s="144"/>
      <c r="P668" s="14"/>
      <c r="Q668" s="14"/>
      <c r="R668" s="14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53"/>
      <c r="AE668" s="145"/>
      <c r="AF668" s="145"/>
      <c r="AG668" s="144"/>
      <c r="AH668" s="144"/>
      <c r="AI668" s="144"/>
      <c r="AJ668" s="158"/>
      <c r="AK668" s="144"/>
      <c r="AL668" s="140"/>
      <c r="AM668" s="23" t="str">
        <f t="shared" si="108"/>
        <v>Ekonomska škola Mije Mirkovića Rijeka</v>
      </c>
      <c r="AN668" s="23" t="str">
        <f t="shared" si="109"/>
        <v>Primorsko-goranska</v>
      </c>
      <c r="AO668" s="23" t="str">
        <f t="shared" si="110"/>
        <v>Rijeka</v>
      </c>
      <c r="AP668" s="23" t="str">
        <f t="shared" si="111"/>
        <v>državna</v>
      </c>
      <c r="AQ668" s="23" t="str">
        <f t="shared" si="112"/>
        <v>strukovna</v>
      </c>
      <c r="AR668" s="1" t="str">
        <f t="shared" si="113"/>
        <v>08-071-505</v>
      </c>
      <c r="AT668" s="51" t="str">
        <f t="shared" si="114"/>
        <v>Ekonomska škola Mije Mirkovića Rijeka</v>
      </c>
      <c r="AU668" s="51" t="str">
        <f t="shared" si="115"/>
        <v>Primorsko-goranska</v>
      </c>
      <c r="AV668" s="51" t="str">
        <f t="shared" si="116"/>
        <v>Rijeka</v>
      </c>
      <c r="AW668" s="51" t="str">
        <f t="shared" si="117"/>
        <v>državna</v>
      </c>
      <c r="AX668" s="51" t="str">
        <f t="shared" si="118"/>
        <v>strukovna</v>
      </c>
      <c r="AY668" s="51" t="str">
        <f t="shared" si="119"/>
        <v>08-071-505</v>
      </c>
    </row>
    <row r="669" spans="1:77" s="3" customFormat="1" ht="13.5" x14ac:dyDescent="0.25">
      <c r="A669" s="153"/>
      <c r="B669" s="153"/>
      <c r="C669" s="151"/>
      <c r="D669" s="151"/>
      <c r="E669" s="156"/>
      <c r="F669" s="149"/>
      <c r="G669" s="14"/>
      <c r="H669" s="14"/>
      <c r="I669" s="14"/>
      <c r="J669" s="14"/>
      <c r="K669" s="14"/>
      <c r="L669" s="14"/>
      <c r="M669" s="14"/>
      <c r="N669" s="14"/>
      <c r="O669" s="144"/>
      <c r="P669" s="14"/>
      <c r="Q669" s="14"/>
      <c r="R669" s="14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53"/>
      <c r="AE669" s="145"/>
      <c r="AF669" s="145"/>
      <c r="AG669" s="144"/>
      <c r="AH669" s="144"/>
      <c r="AI669" s="144"/>
      <c r="AJ669" s="158"/>
      <c r="AK669" s="144"/>
      <c r="AL669" s="140"/>
      <c r="AM669" s="23" t="str">
        <f t="shared" si="108"/>
        <v>Ekonomska škola Mije Mirkovića Rijeka</v>
      </c>
      <c r="AN669" s="23" t="str">
        <f t="shared" si="109"/>
        <v>Primorsko-goranska</v>
      </c>
      <c r="AO669" s="23" t="str">
        <f t="shared" si="110"/>
        <v>Rijeka</v>
      </c>
      <c r="AP669" s="23" t="str">
        <f t="shared" si="111"/>
        <v>državna</v>
      </c>
      <c r="AQ669" s="23" t="str">
        <f t="shared" si="112"/>
        <v>strukovna</v>
      </c>
      <c r="AR669" s="1" t="str">
        <f t="shared" si="113"/>
        <v>08-071-505</v>
      </c>
      <c r="AT669" s="51" t="str">
        <f t="shared" si="114"/>
        <v>Ekonomska škola Mije Mirkovića Rijeka</v>
      </c>
      <c r="AU669" s="51" t="str">
        <f t="shared" si="115"/>
        <v>Primorsko-goranska</v>
      </c>
      <c r="AV669" s="51" t="str">
        <f t="shared" si="116"/>
        <v>Rijeka</v>
      </c>
      <c r="AW669" s="51" t="str">
        <f t="shared" si="117"/>
        <v>državna</v>
      </c>
      <c r="AX669" s="51" t="str">
        <f t="shared" si="118"/>
        <v>strukovna</v>
      </c>
      <c r="AY669" s="51" t="str">
        <f t="shared" si="119"/>
        <v>08-071-505</v>
      </c>
    </row>
    <row r="670" spans="1:77" s="3" customFormat="1" ht="13.5" x14ac:dyDescent="0.25">
      <c r="A670" s="153"/>
      <c r="B670" s="153"/>
      <c r="C670" s="151"/>
      <c r="D670" s="151"/>
      <c r="E670" s="156"/>
      <c r="F670" s="149"/>
      <c r="G670" s="14"/>
      <c r="H670" s="14"/>
      <c r="I670" s="14"/>
      <c r="J670" s="14"/>
      <c r="K670" s="14"/>
      <c r="L670" s="14"/>
      <c r="M670" s="14"/>
      <c r="N670" s="14"/>
      <c r="O670" s="144"/>
      <c r="P670" s="14"/>
      <c r="Q670" s="14"/>
      <c r="R670" s="14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53"/>
      <c r="AE670" s="145"/>
      <c r="AF670" s="145"/>
      <c r="AG670" s="144"/>
      <c r="AH670" s="144"/>
      <c r="AI670" s="144"/>
      <c r="AJ670" s="158"/>
      <c r="AK670" s="144"/>
      <c r="AL670" s="140"/>
      <c r="AM670" s="23" t="str">
        <f t="shared" si="108"/>
        <v>Ekonomska škola Mije Mirkovića Rijeka</v>
      </c>
      <c r="AN670" s="23" t="str">
        <f t="shared" si="109"/>
        <v>Primorsko-goranska</v>
      </c>
      <c r="AO670" s="23" t="str">
        <f t="shared" si="110"/>
        <v>Rijeka</v>
      </c>
      <c r="AP670" s="23" t="str">
        <f t="shared" si="111"/>
        <v>državna</v>
      </c>
      <c r="AQ670" s="23" t="str">
        <f t="shared" si="112"/>
        <v>strukovna</v>
      </c>
      <c r="AR670" s="1" t="str">
        <f t="shared" si="113"/>
        <v>08-071-505</v>
      </c>
      <c r="AT670" s="51" t="str">
        <f t="shared" si="114"/>
        <v>Ekonomska škola Mije Mirkovića Rijeka</v>
      </c>
      <c r="AU670" s="51" t="str">
        <f t="shared" si="115"/>
        <v>Primorsko-goranska</v>
      </c>
      <c r="AV670" s="51" t="str">
        <f t="shared" si="116"/>
        <v>Rijeka</v>
      </c>
      <c r="AW670" s="51" t="str">
        <f t="shared" si="117"/>
        <v>državna</v>
      </c>
      <c r="AX670" s="51" t="str">
        <f t="shared" si="118"/>
        <v>strukovna</v>
      </c>
      <c r="AY670" s="51" t="str">
        <f t="shared" si="119"/>
        <v>08-071-505</v>
      </c>
    </row>
    <row r="671" spans="1:77" s="3" customFormat="1" ht="13.5" x14ac:dyDescent="0.25">
      <c r="A671" s="153"/>
      <c r="B671" s="153"/>
      <c r="C671" s="151"/>
      <c r="D671" s="151"/>
      <c r="E671" s="156"/>
      <c r="F671" s="149"/>
      <c r="G671" s="14"/>
      <c r="H671" s="14"/>
      <c r="I671" s="14"/>
      <c r="J671" s="14"/>
      <c r="K671" s="14"/>
      <c r="L671" s="14"/>
      <c r="M671" s="14"/>
      <c r="N671" s="14"/>
      <c r="O671" s="144"/>
      <c r="P671" s="14"/>
      <c r="Q671" s="14"/>
      <c r="R671" s="14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53"/>
      <c r="AE671" s="145"/>
      <c r="AF671" s="145"/>
      <c r="AG671" s="144"/>
      <c r="AH671" s="144"/>
      <c r="AI671" s="144"/>
      <c r="AJ671" s="158"/>
      <c r="AK671" s="144"/>
      <c r="AL671" s="140"/>
      <c r="AM671" s="23" t="str">
        <f t="shared" si="108"/>
        <v>Ekonomska škola Mije Mirkovića Rijeka</v>
      </c>
      <c r="AN671" s="23" t="str">
        <f t="shared" si="109"/>
        <v>Primorsko-goranska</v>
      </c>
      <c r="AO671" s="23" t="str">
        <f t="shared" si="110"/>
        <v>Rijeka</v>
      </c>
      <c r="AP671" s="23" t="str">
        <f t="shared" si="111"/>
        <v>državna</v>
      </c>
      <c r="AQ671" s="23" t="str">
        <f t="shared" si="112"/>
        <v>strukovna</v>
      </c>
      <c r="AR671" s="1" t="str">
        <f t="shared" si="113"/>
        <v>08-071-505</v>
      </c>
      <c r="AT671" s="51" t="str">
        <f t="shared" si="114"/>
        <v>Ekonomska škola Mije Mirkovića Rijeka</v>
      </c>
      <c r="AU671" s="51" t="str">
        <f t="shared" si="115"/>
        <v>Primorsko-goranska</v>
      </c>
      <c r="AV671" s="51" t="str">
        <f t="shared" si="116"/>
        <v>Rijeka</v>
      </c>
      <c r="AW671" s="51" t="str">
        <f t="shared" si="117"/>
        <v>državna</v>
      </c>
      <c r="AX671" s="51" t="str">
        <f t="shared" si="118"/>
        <v>strukovna</v>
      </c>
      <c r="AY671" s="51" t="str">
        <f t="shared" si="119"/>
        <v>08-071-505</v>
      </c>
    </row>
    <row r="672" spans="1:77" s="3" customFormat="1" ht="13.5" x14ac:dyDescent="0.25">
      <c r="A672" s="160"/>
      <c r="B672" s="160"/>
      <c r="C672" s="151"/>
      <c r="D672" s="151"/>
      <c r="E672" s="156"/>
      <c r="F672" s="161"/>
      <c r="G672" s="14"/>
      <c r="H672" s="14"/>
      <c r="I672" s="14"/>
      <c r="J672" s="14"/>
      <c r="K672" s="14"/>
      <c r="L672" s="14"/>
      <c r="M672" s="14"/>
      <c r="N672" s="14"/>
      <c r="O672" s="144"/>
      <c r="P672" s="14"/>
      <c r="Q672" s="14"/>
      <c r="R672" s="14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60"/>
      <c r="AE672" s="145"/>
      <c r="AF672" s="145"/>
      <c r="AG672" s="144"/>
      <c r="AH672" s="144"/>
      <c r="AI672" s="144"/>
      <c r="AJ672" s="162"/>
      <c r="AK672" s="144"/>
      <c r="AL672" s="140"/>
      <c r="AM672" s="23" t="str">
        <f t="shared" si="108"/>
        <v>Ekonomska škola Mije Mirkovića Rijeka</v>
      </c>
      <c r="AN672" s="23" t="str">
        <f t="shared" si="109"/>
        <v>Primorsko-goranska</v>
      </c>
      <c r="AO672" s="23" t="str">
        <f t="shared" si="110"/>
        <v>Rijeka</v>
      </c>
      <c r="AP672" s="23" t="str">
        <f t="shared" si="111"/>
        <v>državna</v>
      </c>
      <c r="AQ672" s="23" t="str">
        <f t="shared" si="112"/>
        <v>strukovna</v>
      </c>
      <c r="AR672" s="1" t="str">
        <f t="shared" si="113"/>
        <v>08-071-505</v>
      </c>
      <c r="AT672" s="51" t="str">
        <f t="shared" si="114"/>
        <v>Ekonomska škola Mije Mirkovića Rijeka</v>
      </c>
      <c r="AU672" s="51" t="str">
        <f t="shared" si="115"/>
        <v>Primorsko-goranska</v>
      </c>
      <c r="AV672" s="51" t="str">
        <f t="shared" si="116"/>
        <v>Rijeka</v>
      </c>
      <c r="AW672" s="51" t="str">
        <f t="shared" si="117"/>
        <v>državna</v>
      </c>
      <c r="AX672" s="51" t="str">
        <f t="shared" si="118"/>
        <v>strukovna</v>
      </c>
      <c r="AY672" s="51" t="str">
        <f t="shared" si="119"/>
        <v>08-071-505</v>
      </c>
    </row>
    <row r="673" spans="1:77" s="3" customFormat="1" ht="13.5" x14ac:dyDescent="0.25">
      <c r="A673" s="152"/>
      <c r="B673" s="152"/>
      <c r="C673" s="151" t="s">
        <v>51</v>
      </c>
      <c r="D673" s="151" t="s">
        <v>51</v>
      </c>
      <c r="E673" s="156"/>
      <c r="F673" s="148" t="s">
        <v>51</v>
      </c>
      <c r="G673" s="14"/>
      <c r="H673" s="14"/>
      <c r="I673" s="14"/>
      <c r="J673" s="14"/>
      <c r="K673" s="14"/>
      <c r="L673" s="14"/>
      <c r="M673" s="14"/>
      <c r="N673" s="14"/>
      <c r="O673" s="144">
        <f>SUM(N673:N680)</f>
        <v>0</v>
      </c>
      <c r="P673" s="14"/>
      <c r="Q673" s="14"/>
      <c r="R673" s="14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52"/>
      <c r="AE673" s="145"/>
      <c r="AF673" s="145"/>
      <c r="AG673" s="144">
        <f>SUM(P673:AF680)</f>
        <v>0</v>
      </c>
      <c r="AH673" s="144">
        <f>SUM(AG673,O673)</f>
        <v>0</v>
      </c>
      <c r="AI673" s="144">
        <f>SUM(AH673-E673)</f>
        <v>0</v>
      </c>
      <c r="AJ673" s="157"/>
      <c r="AK673" s="144">
        <f>SUM(AH673,AJ673)-AI673</f>
        <v>0</v>
      </c>
      <c r="AL673" s="140"/>
      <c r="AM673" s="23" t="str">
        <f t="shared" si="108"/>
        <v>Ekonomska škola Mije Mirkovića Rijeka</v>
      </c>
      <c r="AN673" s="23" t="str">
        <f t="shared" si="109"/>
        <v>Primorsko-goranska</v>
      </c>
      <c r="AO673" s="23" t="str">
        <f t="shared" si="110"/>
        <v>Rijeka</v>
      </c>
      <c r="AP673" s="23" t="str">
        <f t="shared" si="111"/>
        <v>državna</v>
      </c>
      <c r="AQ673" s="23" t="str">
        <f t="shared" si="112"/>
        <v>strukovna</v>
      </c>
      <c r="AR673" s="1" t="str">
        <f t="shared" si="113"/>
        <v>08-071-505</v>
      </c>
      <c r="AT673" s="51" t="str">
        <f t="shared" si="114"/>
        <v>Ekonomska škola Mije Mirkovića Rijeka</v>
      </c>
      <c r="AU673" s="51" t="str">
        <f t="shared" si="115"/>
        <v>Primorsko-goranska</v>
      </c>
      <c r="AV673" s="51" t="str">
        <f t="shared" si="116"/>
        <v>Rijeka</v>
      </c>
      <c r="AW673" s="51" t="str">
        <f t="shared" si="117"/>
        <v>državna</v>
      </c>
      <c r="AX673" s="51" t="str">
        <f t="shared" si="118"/>
        <v>strukovna</v>
      </c>
      <c r="AY673" s="51" t="str">
        <f t="shared" si="119"/>
        <v>08-071-505</v>
      </c>
      <c r="BY673" s="7"/>
    </row>
    <row r="674" spans="1:77" s="3" customFormat="1" ht="13.5" x14ac:dyDescent="0.25">
      <c r="A674" s="153"/>
      <c r="B674" s="153"/>
      <c r="C674" s="151"/>
      <c r="D674" s="151"/>
      <c r="E674" s="156"/>
      <c r="F674" s="149"/>
      <c r="G674" s="14"/>
      <c r="H674" s="14"/>
      <c r="I674" s="14"/>
      <c r="J674" s="14"/>
      <c r="K674" s="14"/>
      <c r="L674" s="14"/>
      <c r="M674" s="14"/>
      <c r="N674" s="14"/>
      <c r="O674" s="144"/>
      <c r="P674" s="14"/>
      <c r="Q674" s="14"/>
      <c r="R674" s="14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53"/>
      <c r="AE674" s="145"/>
      <c r="AF674" s="145"/>
      <c r="AG674" s="144"/>
      <c r="AH674" s="144"/>
      <c r="AI674" s="144"/>
      <c r="AJ674" s="158"/>
      <c r="AK674" s="144"/>
      <c r="AL674" s="140"/>
      <c r="AM674" s="23" t="str">
        <f t="shared" si="108"/>
        <v>Ekonomska škola Mije Mirkovića Rijeka</v>
      </c>
      <c r="AN674" s="23" t="str">
        <f t="shared" si="109"/>
        <v>Primorsko-goranska</v>
      </c>
      <c r="AO674" s="23" t="str">
        <f t="shared" si="110"/>
        <v>Rijeka</v>
      </c>
      <c r="AP674" s="23" t="str">
        <f t="shared" si="111"/>
        <v>državna</v>
      </c>
      <c r="AQ674" s="23" t="str">
        <f t="shared" si="112"/>
        <v>strukovna</v>
      </c>
      <c r="AR674" s="1" t="str">
        <f t="shared" si="113"/>
        <v>08-071-505</v>
      </c>
      <c r="AT674" s="51" t="str">
        <f t="shared" si="114"/>
        <v>Ekonomska škola Mije Mirkovića Rijeka</v>
      </c>
      <c r="AU674" s="51" t="str">
        <f t="shared" si="115"/>
        <v>Primorsko-goranska</v>
      </c>
      <c r="AV674" s="51" t="str">
        <f t="shared" si="116"/>
        <v>Rijeka</v>
      </c>
      <c r="AW674" s="51" t="str">
        <f t="shared" si="117"/>
        <v>državna</v>
      </c>
      <c r="AX674" s="51" t="str">
        <f t="shared" si="118"/>
        <v>strukovna</v>
      </c>
      <c r="AY674" s="51" t="str">
        <f t="shared" si="119"/>
        <v>08-071-505</v>
      </c>
    </row>
    <row r="675" spans="1:77" s="3" customFormat="1" ht="13.5" x14ac:dyDescent="0.25">
      <c r="A675" s="153"/>
      <c r="B675" s="153"/>
      <c r="C675" s="151"/>
      <c r="D675" s="151"/>
      <c r="E675" s="156"/>
      <c r="F675" s="149"/>
      <c r="G675" s="14"/>
      <c r="H675" s="14"/>
      <c r="I675" s="14"/>
      <c r="J675" s="14"/>
      <c r="K675" s="14"/>
      <c r="L675" s="14"/>
      <c r="M675" s="14"/>
      <c r="N675" s="14"/>
      <c r="O675" s="144"/>
      <c r="P675" s="14"/>
      <c r="Q675" s="14"/>
      <c r="R675" s="14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53"/>
      <c r="AE675" s="145"/>
      <c r="AF675" s="145"/>
      <c r="AG675" s="144"/>
      <c r="AH675" s="144"/>
      <c r="AI675" s="144"/>
      <c r="AJ675" s="158"/>
      <c r="AK675" s="144"/>
      <c r="AL675" s="140"/>
      <c r="AM675" s="23" t="str">
        <f t="shared" si="108"/>
        <v>Ekonomska škola Mije Mirkovića Rijeka</v>
      </c>
      <c r="AN675" s="23" t="str">
        <f t="shared" si="109"/>
        <v>Primorsko-goranska</v>
      </c>
      <c r="AO675" s="23" t="str">
        <f t="shared" si="110"/>
        <v>Rijeka</v>
      </c>
      <c r="AP675" s="23" t="str">
        <f t="shared" si="111"/>
        <v>državna</v>
      </c>
      <c r="AQ675" s="23" t="str">
        <f t="shared" si="112"/>
        <v>strukovna</v>
      </c>
      <c r="AR675" s="1" t="str">
        <f t="shared" si="113"/>
        <v>08-071-505</v>
      </c>
      <c r="AT675" s="51" t="str">
        <f t="shared" si="114"/>
        <v>Ekonomska škola Mije Mirkovića Rijeka</v>
      </c>
      <c r="AU675" s="51" t="str">
        <f t="shared" si="115"/>
        <v>Primorsko-goranska</v>
      </c>
      <c r="AV675" s="51" t="str">
        <f t="shared" si="116"/>
        <v>Rijeka</v>
      </c>
      <c r="AW675" s="51" t="str">
        <f t="shared" si="117"/>
        <v>državna</v>
      </c>
      <c r="AX675" s="51" t="str">
        <f t="shared" si="118"/>
        <v>strukovna</v>
      </c>
      <c r="AY675" s="51" t="str">
        <f t="shared" si="119"/>
        <v>08-071-505</v>
      </c>
    </row>
    <row r="676" spans="1:77" s="3" customFormat="1" ht="13.5" x14ac:dyDescent="0.25">
      <c r="A676" s="153"/>
      <c r="B676" s="153"/>
      <c r="C676" s="151"/>
      <c r="D676" s="151"/>
      <c r="E676" s="156"/>
      <c r="F676" s="149"/>
      <c r="G676" s="14"/>
      <c r="H676" s="14"/>
      <c r="I676" s="14"/>
      <c r="J676" s="14"/>
      <c r="K676" s="14"/>
      <c r="L676" s="14"/>
      <c r="M676" s="14"/>
      <c r="N676" s="14"/>
      <c r="O676" s="144"/>
      <c r="P676" s="14"/>
      <c r="Q676" s="14"/>
      <c r="R676" s="14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53"/>
      <c r="AE676" s="145"/>
      <c r="AF676" s="145"/>
      <c r="AG676" s="144"/>
      <c r="AH676" s="144"/>
      <c r="AI676" s="144"/>
      <c r="AJ676" s="158"/>
      <c r="AK676" s="144"/>
      <c r="AL676" s="140"/>
      <c r="AM676" s="23" t="str">
        <f t="shared" si="108"/>
        <v>Ekonomska škola Mije Mirkovića Rijeka</v>
      </c>
      <c r="AN676" s="23" t="str">
        <f t="shared" si="109"/>
        <v>Primorsko-goranska</v>
      </c>
      <c r="AO676" s="23" t="str">
        <f t="shared" si="110"/>
        <v>Rijeka</v>
      </c>
      <c r="AP676" s="23" t="str">
        <f t="shared" si="111"/>
        <v>državna</v>
      </c>
      <c r="AQ676" s="23" t="str">
        <f t="shared" si="112"/>
        <v>strukovna</v>
      </c>
      <c r="AR676" s="1" t="str">
        <f t="shared" si="113"/>
        <v>08-071-505</v>
      </c>
      <c r="AT676" s="51" t="str">
        <f t="shared" si="114"/>
        <v>Ekonomska škola Mije Mirkovića Rijeka</v>
      </c>
      <c r="AU676" s="51" t="str">
        <f t="shared" si="115"/>
        <v>Primorsko-goranska</v>
      </c>
      <c r="AV676" s="51" t="str">
        <f t="shared" si="116"/>
        <v>Rijeka</v>
      </c>
      <c r="AW676" s="51" t="str">
        <f t="shared" si="117"/>
        <v>državna</v>
      </c>
      <c r="AX676" s="51" t="str">
        <f t="shared" si="118"/>
        <v>strukovna</v>
      </c>
      <c r="AY676" s="51" t="str">
        <f t="shared" si="119"/>
        <v>08-071-505</v>
      </c>
    </row>
    <row r="677" spans="1:77" s="3" customFormat="1" ht="13.5" x14ac:dyDescent="0.25">
      <c r="A677" s="153"/>
      <c r="B677" s="153"/>
      <c r="C677" s="151"/>
      <c r="D677" s="151"/>
      <c r="E677" s="156"/>
      <c r="F677" s="149"/>
      <c r="G677" s="14"/>
      <c r="H677" s="14"/>
      <c r="I677" s="14"/>
      <c r="J677" s="14"/>
      <c r="K677" s="14"/>
      <c r="L677" s="14"/>
      <c r="M677" s="14"/>
      <c r="N677" s="14"/>
      <c r="O677" s="144"/>
      <c r="P677" s="14"/>
      <c r="Q677" s="14"/>
      <c r="R677" s="14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53"/>
      <c r="AE677" s="145"/>
      <c r="AF677" s="145"/>
      <c r="AG677" s="144"/>
      <c r="AH677" s="144"/>
      <c r="AI677" s="144"/>
      <c r="AJ677" s="158"/>
      <c r="AK677" s="144"/>
      <c r="AL677" s="140"/>
      <c r="AM677" s="23" t="str">
        <f t="shared" si="108"/>
        <v>Ekonomska škola Mije Mirkovića Rijeka</v>
      </c>
      <c r="AN677" s="23" t="str">
        <f t="shared" si="109"/>
        <v>Primorsko-goranska</v>
      </c>
      <c r="AO677" s="23" t="str">
        <f t="shared" si="110"/>
        <v>Rijeka</v>
      </c>
      <c r="AP677" s="23" t="str">
        <f t="shared" si="111"/>
        <v>državna</v>
      </c>
      <c r="AQ677" s="23" t="str">
        <f t="shared" si="112"/>
        <v>strukovna</v>
      </c>
      <c r="AR677" s="1" t="str">
        <f t="shared" si="113"/>
        <v>08-071-505</v>
      </c>
      <c r="AT677" s="51" t="str">
        <f t="shared" si="114"/>
        <v>Ekonomska škola Mije Mirkovića Rijeka</v>
      </c>
      <c r="AU677" s="51" t="str">
        <f t="shared" si="115"/>
        <v>Primorsko-goranska</v>
      </c>
      <c r="AV677" s="51" t="str">
        <f t="shared" si="116"/>
        <v>Rijeka</v>
      </c>
      <c r="AW677" s="51" t="str">
        <f t="shared" si="117"/>
        <v>državna</v>
      </c>
      <c r="AX677" s="51" t="str">
        <f t="shared" si="118"/>
        <v>strukovna</v>
      </c>
      <c r="AY677" s="51" t="str">
        <f t="shared" si="119"/>
        <v>08-071-505</v>
      </c>
    </row>
    <row r="678" spans="1:77" s="3" customFormat="1" ht="13.5" x14ac:dyDescent="0.25">
      <c r="A678" s="153"/>
      <c r="B678" s="153"/>
      <c r="C678" s="151"/>
      <c r="D678" s="151"/>
      <c r="E678" s="156"/>
      <c r="F678" s="149"/>
      <c r="G678" s="14"/>
      <c r="H678" s="14"/>
      <c r="I678" s="14"/>
      <c r="J678" s="14"/>
      <c r="K678" s="14"/>
      <c r="L678" s="14"/>
      <c r="M678" s="14"/>
      <c r="N678" s="14"/>
      <c r="O678" s="144"/>
      <c r="P678" s="14"/>
      <c r="Q678" s="14"/>
      <c r="R678" s="14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53"/>
      <c r="AE678" s="145"/>
      <c r="AF678" s="145"/>
      <c r="AG678" s="144"/>
      <c r="AH678" s="144"/>
      <c r="AI678" s="144"/>
      <c r="AJ678" s="158"/>
      <c r="AK678" s="144"/>
      <c r="AL678" s="140"/>
      <c r="AM678" s="23" t="str">
        <f t="shared" si="108"/>
        <v>Ekonomska škola Mije Mirkovića Rijeka</v>
      </c>
      <c r="AN678" s="23" t="str">
        <f t="shared" si="109"/>
        <v>Primorsko-goranska</v>
      </c>
      <c r="AO678" s="23" t="str">
        <f t="shared" si="110"/>
        <v>Rijeka</v>
      </c>
      <c r="AP678" s="23" t="str">
        <f t="shared" si="111"/>
        <v>državna</v>
      </c>
      <c r="AQ678" s="23" t="str">
        <f t="shared" si="112"/>
        <v>strukovna</v>
      </c>
      <c r="AR678" s="1" t="str">
        <f t="shared" si="113"/>
        <v>08-071-505</v>
      </c>
      <c r="AT678" s="51" t="str">
        <f t="shared" si="114"/>
        <v>Ekonomska škola Mije Mirkovića Rijeka</v>
      </c>
      <c r="AU678" s="51" t="str">
        <f t="shared" si="115"/>
        <v>Primorsko-goranska</v>
      </c>
      <c r="AV678" s="51" t="str">
        <f t="shared" si="116"/>
        <v>Rijeka</v>
      </c>
      <c r="AW678" s="51" t="str">
        <f t="shared" si="117"/>
        <v>državna</v>
      </c>
      <c r="AX678" s="51" t="str">
        <f t="shared" si="118"/>
        <v>strukovna</v>
      </c>
      <c r="AY678" s="51" t="str">
        <f t="shared" si="119"/>
        <v>08-071-505</v>
      </c>
    </row>
    <row r="679" spans="1:77" s="3" customFormat="1" ht="13.5" x14ac:dyDescent="0.25">
      <c r="A679" s="153"/>
      <c r="B679" s="153"/>
      <c r="C679" s="151"/>
      <c r="D679" s="151"/>
      <c r="E679" s="156"/>
      <c r="F679" s="149"/>
      <c r="G679" s="14"/>
      <c r="H679" s="14"/>
      <c r="I679" s="14"/>
      <c r="J679" s="14"/>
      <c r="K679" s="14"/>
      <c r="L679" s="14"/>
      <c r="M679" s="14"/>
      <c r="N679" s="14"/>
      <c r="O679" s="144"/>
      <c r="P679" s="14"/>
      <c r="Q679" s="14"/>
      <c r="R679" s="14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53"/>
      <c r="AE679" s="145"/>
      <c r="AF679" s="145"/>
      <c r="AG679" s="144"/>
      <c r="AH679" s="144"/>
      <c r="AI679" s="144"/>
      <c r="AJ679" s="158"/>
      <c r="AK679" s="144"/>
      <c r="AL679" s="140"/>
      <c r="AM679" s="23" t="str">
        <f t="shared" si="108"/>
        <v>Ekonomska škola Mije Mirkovića Rijeka</v>
      </c>
      <c r="AN679" s="23" t="str">
        <f t="shared" si="109"/>
        <v>Primorsko-goranska</v>
      </c>
      <c r="AO679" s="23" t="str">
        <f t="shared" si="110"/>
        <v>Rijeka</v>
      </c>
      <c r="AP679" s="23" t="str">
        <f t="shared" si="111"/>
        <v>državna</v>
      </c>
      <c r="AQ679" s="23" t="str">
        <f t="shared" si="112"/>
        <v>strukovna</v>
      </c>
      <c r="AR679" s="1" t="str">
        <f t="shared" si="113"/>
        <v>08-071-505</v>
      </c>
      <c r="AT679" s="51" t="str">
        <f t="shared" si="114"/>
        <v>Ekonomska škola Mije Mirkovića Rijeka</v>
      </c>
      <c r="AU679" s="51" t="str">
        <f t="shared" si="115"/>
        <v>Primorsko-goranska</v>
      </c>
      <c r="AV679" s="51" t="str">
        <f t="shared" si="116"/>
        <v>Rijeka</v>
      </c>
      <c r="AW679" s="51" t="str">
        <f t="shared" si="117"/>
        <v>državna</v>
      </c>
      <c r="AX679" s="51" t="str">
        <f t="shared" si="118"/>
        <v>strukovna</v>
      </c>
      <c r="AY679" s="51" t="str">
        <f t="shared" si="119"/>
        <v>08-071-505</v>
      </c>
    </row>
    <row r="680" spans="1:77" s="3" customFormat="1" ht="13.5" x14ac:dyDescent="0.25">
      <c r="A680" s="160"/>
      <c r="B680" s="160"/>
      <c r="C680" s="151"/>
      <c r="D680" s="151"/>
      <c r="E680" s="156"/>
      <c r="F680" s="161"/>
      <c r="G680" s="14"/>
      <c r="H680" s="14"/>
      <c r="I680" s="14"/>
      <c r="J680" s="14"/>
      <c r="K680" s="14"/>
      <c r="L680" s="14"/>
      <c r="M680" s="14"/>
      <c r="N680" s="14"/>
      <c r="O680" s="144"/>
      <c r="P680" s="14"/>
      <c r="Q680" s="14"/>
      <c r="R680" s="14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60"/>
      <c r="AE680" s="145"/>
      <c r="AF680" s="145"/>
      <c r="AG680" s="144"/>
      <c r="AH680" s="144"/>
      <c r="AI680" s="144"/>
      <c r="AJ680" s="162"/>
      <c r="AK680" s="144"/>
      <c r="AL680" s="140"/>
      <c r="AM680" s="23" t="str">
        <f t="shared" si="108"/>
        <v>Ekonomska škola Mije Mirkovića Rijeka</v>
      </c>
      <c r="AN680" s="23" t="str">
        <f t="shared" si="109"/>
        <v>Primorsko-goranska</v>
      </c>
      <c r="AO680" s="23" t="str">
        <f t="shared" si="110"/>
        <v>Rijeka</v>
      </c>
      <c r="AP680" s="23" t="str">
        <f t="shared" si="111"/>
        <v>državna</v>
      </c>
      <c r="AQ680" s="23" t="str">
        <f t="shared" si="112"/>
        <v>strukovna</v>
      </c>
      <c r="AR680" s="1" t="str">
        <f t="shared" si="113"/>
        <v>08-071-505</v>
      </c>
      <c r="AT680" s="51" t="str">
        <f t="shared" si="114"/>
        <v>Ekonomska škola Mije Mirkovića Rijeka</v>
      </c>
      <c r="AU680" s="51" t="str">
        <f t="shared" si="115"/>
        <v>Primorsko-goranska</v>
      </c>
      <c r="AV680" s="51" t="str">
        <f t="shared" si="116"/>
        <v>Rijeka</v>
      </c>
      <c r="AW680" s="51" t="str">
        <f t="shared" si="117"/>
        <v>državna</v>
      </c>
      <c r="AX680" s="51" t="str">
        <f t="shared" si="118"/>
        <v>strukovna</v>
      </c>
      <c r="AY680" s="51" t="str">
        <f t="shared" si="119"/>
        <v>08-071-505</v>
      </c>
    </row>
    <row r="681" spans="1:77" s="3" customFormat="1" ht="13.5" x14ac:dyDescent="0.25">
      <c r="A681" s="152"/>
      <c r="B681" s="152"/>
      <c r="C681" s="151" t="s">
        <v>51</v>
      </c>
      <c r="D681" s="151" t="s">
        <v>51</v>
      </c>
      <c r="E681" s="156"/>
      <c r="F681" s="148" t="s">
        <v>51</v>
      </c>
      <c r="G681" s="14"/>
      <c r="H681" s="14"/>
      <c r="I681" s="14"/>
      <c r="J681" s="14"/>
      <c r="K681" s="14"/>
      <c r="L681" s="14"/>
      <c r="M681" s="14"/>
      <c r="N681" s="14"/>
      <c r="O681" s="144">
        <f>SUM(N681:N688)</f>
        <v>0</v>
      </c>
      <c r="P681" s="14"/>
      <c r="Q681" s="14"/>
      <c r="R681" s="14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52"/>
      <c r="AE681" s="145"/>
      <c r="AF681" s="145"/>
      <c r="AG681" s="144">
        <f>SUM(P681:AF688)</f>
        <v>0</v>
      </c>
      <c r="AH681" s="144">
        <f>SUM(AG681,O681)</f>
        <v>0</v>
      </c>
      <c r="AI681" s="144">
        <f>SUM(AH681-E681)</f>
        <v>0</v>
      </c>
      <c r="AJ681" s="157"/>
      <c r="AK681" s="144">
        <f>SUM(AH681,AJ681)-AI681</f>
        <v>0</v>
      </c>
      <c r="AL681" s="140"/>
      <c r="AM681" s="23" t="str">
        <f t="shared" si="108"/>
        <v>Ekonomska škola Mije Mirkovića Rijeka</v>
      </c>
      <c r="AN681" s="23" t="str">
        <f t="shared" si="109"/>
        <v>Primorsko-goranska</v>
      </c>
      <c r="AO681" s="23" t="str">
        <f t="shared" si="110"/>
        <v>Rijeka</v>
      </c>
      <c r="AP681" s="23" t="str">
        <f t="shared" si="111"/>
        <v>državna</v>
      </c>
      <c r="AQ681" s="23" t="str">
        <f t="shared" si="112"/>
        <v>strukovna</v>
      </c>
      <c r="AR681" s="1" t="str">
        <f t="shared" si="113"/>
        <v>08-071-505</v>
      </c>
      <c r="AT681" s="51" t="str">
        <f t="shared" si="114"/>
        <v>Ekonomska škola Mije Mirkovića Rijeka</v>
      </c>
      <c r="AU681" s="51" t="str">
        <f t="shared" si="115"/>
        <v>Primorsko-goranska</v>
      </c>
      <c r="AV681" s="51" t="str">
        <f t="shared" si="116"/>
        <v>Rijeka</v>
      </c>
      <c r="AW681" s="51" t="str">
        <f t="shared" si="117"/>
        <v>državna</v>
      </c>
      <c r="AX681" s="51" t="str">
        <f t="shared" si="118"/>
        <v>strukovna</v>
      </c>
      <c r="AY681" s="51" t="str">
        <f t="shared" si="119"/>
        <v>08-071-505</v>
      </c>
      <c r="BY681" s="7"/>
    </row>
    <row r="682" spans="1:77" s="3" customFormat="1" ht="13.5" x14ac:dyDescent="0.25">
      <c r="A682" s="153"/>
      <c r="B682" s="153"/>
      <c r="C682" s="151"/>
      <c r="D682" s="151"/>
      <c r="E682" s="156"/>
      <c r="F682" s="149"/>
      <c r="G682" s="14"/>
      <c r="H682" s="14"/>
      <c r="I682" s="14"/>
      <c r="J682" s="14"/>
      <c r="K682" s="14"/>
      <c r="L682" s="14"/>
      <c r="M682" s="14"/>
      <c r="N682" s="14"/>
      <c r="O682" s="144"/>
      <c r="P682" s="14"/>
      <c r="Q682" s="14"/>
      <c r="R682" s="14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53"/>
      <c r="AE682" s="145"/>
      <c r="AF682" s="145"/>
      <c r="AG682" s="144"/>
      <c r="AH682" s="144"/>
      <c r="AI682" s="144"/>
      <c r="AJ682" s="158"/>
      <c r="AK682" s="144"/>
      <c r="AL682" s="140"/>
      <c r="AM682" s="23" t="str">
        <f t="shared" si="108"/>
        <v>Ekonomska škola Mije Mirkovića Rijeka</v>
      </c>
      <c r="AN682" s="23" t="str">
        <f t="shared" si="109"/>
        <v>Primorsko-goranska</v>
      </c>
      <c r="AO682" s="23" t="str">
        <f t="shared" si="110"/>
        <v>Rijeka</v>
      </c>
      <c r="AP682" s="23" t="str">
        <f t="shared" si="111"/>
        <v>državna</v>
      </c>
      <c r="AQ682" s="23" t="str">
        <f t="shared" si="112"/>
        <v>strukovna</v>
      </c>
      <c r="AR682" s="1" t="str">
        <f t="shared" si="113"/>
        <v>08-071-505</v>
      </c>
      <c r="AT682" s="51" t="str">
        <f t="shared" si="114"/>
        <v>Ekonomska škola Mije Mirkovića Rijeka</v>
      </c>
      <c r="AU682" s="51" t="str">
        <f t="shared" si="115"/>
        <v>Primorsko-goranska</v>
      </c>
      <c r="AV682" s="51" t="str">
        <f t="shared" si="116"/>
        <v>Rijeka</v>
      </c>
      <c r="AW682" s="51" t="str">
        <f t="shared" si="117"/>
        <v>državna</v>
      </c>
      <c r="AX682" s="51" t="str">
        <f t="shared" si="118"/>
        <v>strukovna</v>
      </c>
      <c r="AY682" s="51" t="str">
        <f t="shared" si="119"/>
        <v>08-071-505</v>
      </c>
    </row>
    <row r="683" spans="1:77" s="3" customFormat="1" ht="13.5" x14ac:dyDescent="0.25">
      <c r="A683" s="153"/>
      <c r="B683" s="153"/>
      <c r="C683" s="151"/>
      <c r="D683" s="151"/>
      <c r="E683" s="156"/>
      <c r="F683" s="149"/>
      <c r="G683" s="14"/>
      <c r="H683" s="14"/>
      <c r="I683" s="14"/>
      <c r="J683" s="14"/>
      <c r="K683" s="14"/>
      <c r="L683" s="14"/>
      <c r="M683" s="14"/>
      <c r="N683" s="14"/>
      <c r="O683" s="144"/>
      <c r="P683" s="14"/>
      <c r="Q683" s="14"/>
      <c r="R683" s="14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53"/>
      <c r="AE683" s="145"/>
      <c r="AF683" s="145"/>
      <c r="AG683" s="144"/>
      <c r="AH683" s="144"/>
      <c r="AI683" s="144"/>
      <c r="AJ683" s="158"/>
      <c r="AK683" s="144"/>
      <c r="AL683" s="140"/>
      <c r="AM683" s="23" t="str">
        <f t="shared" si="108"/>
        <v>Ekonomska škola Mije Mirkovića Rijeka</v>
      </c>
      <c r="AN683" s="23" t="str">
        <f t="shared" si="109"/>
        <v>Primorsko-goranska</v>
      </c>
      <c r="AO683" s="23" t="str">
        <f t="shared" si="110"/>
        <v>Rijeka</v>
      </c>
      <c r="AP683" s="23" t="str">
        <f t="shared" si="111"/>
        <v>državna</v>
      </c>
      <c r="AQ683" s="23" t="str">
        <f t="shared" si="112"/>
        <v>strukovna</v>
      </c>
      <c r="AR683" s="1" t="str">
        <f t="shared" si="113"/>
        <v>08-071-505</v>
      </c>
      <c r="AT683" s="51" t="str">
        <f t="shared" si="114"/>
        <v>Ekonomska škola Mije Mirkovića Rijeka</v>
      </c>
      <c r="AU683" s="51" t="str">
        <f t="shared" si="115"/>
        <v>Primorsko-goranska</v>
      </c>
      <c r="AV683" s="51" t="str">
        <f t="shared" si="116"/>
        <v>Rijeka</v>
      </c>
      <c r="AW683" s="51" t="str">
        <f t="shared" si="117"/>
        <v>državna</v>
      </c>
      <c r="AX683" s="51" t="str">
        <f t="shared" si="118"/>
        <v>strukovna</v>
      </c>
      <c r="AY683" s="51" t="str">
        <f t="shared" si="119"/>
        <v>08-071-505</v>
      </c>
    </row>
    <row r="684" spans="1:77" s="3" customFormat="1" ht="13.5" x14ac:dyDescent="0.25">
      <c r="A684" s="153"/>
      <c r="B684" s="153"/>
      <c r="C684" s="151"/>
      <c r="D684" s="151"/>
      <c r="E684" s="156"/>
      <c r="F684" s="149"/>
      <c r="G684" s="14"/>
      <c r="H684" s="14"/>
      <c r="I684" s="14"/>
      <c r="J684" s="14"/>
      <c r="K684" s="14"/>
      <c r="L684" s="14"/>
      <c r="M684" s="14"/>
      <c r="N684" s="14"/>
      <c r="O684" s="144"/>
      <c r="P684" s="14"/>
      <c r="Q684" s="14"/>
      <c r="R684" s="14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53"/>
      <c r="AE684" s="145"/>
      <c r="AF684" s="145"/>
      <c r="AG684" s="144"/>
      <c r="AH684" s="144"/>
      <c r="AI684" s="144"/>
      <c r="AJ684" s="158"/>
      <c r="AK684" s="144"/>
      <c r="AL684" s="140"/>
      <c r="AM684" s="23" t="str">
        <f t="shared" si="108"/>
        <v>Ekonomska škola Mije Mirkovića Rijeka</v>
      </c>
      <c r="AN684" s="23" t="str">
        <f t="shared" si="109"/>
        <v>Primorsko-goranska</v>
      </c>
      <c r="AO684" s="23" t="str">
        <f t="shared" si="110"/>
        <v>Rijeka</v>
      </c>
      <c r="AP684" s="23" t="str">
        <f t="shared" si="111"/>
        <v>državna</v>
      </c>
      <c r="AQ684" s="23" t="str">
        <f t="shared" si="112"/>
        <v>strukovna</v>
      </c>
      <c r="AR684" s="1" t="str">
        <f t="shared" si="113"/>
        <v>08-071-505</v>
      </c>
      <c r="AT684" s="51" t="str">
        <f t="shared" si="114"/>
        <v>Ekonomska škola Mije Mirkovića Rijeka</v>
      </c>
      <c r="AU684" s="51" t="str">
        <f t="shared" si="115"/>
        <v>Primorsko-goranska</v>
      </c>
      <c r="AV684" s="51" t="str">
        <f t="shared" si="116"/>
        <v>Rijeka</v>
      </c>
      <c r="AW684" s="51" t="str">
        <f t="shared" si="117"/>
        <v>državna</v>
      </c>
      <c r="AX684" s="51" t="str">
        <f t="shared" si="118"/>
        <v>strukovna</v>
      </c>
      <c r="AY684" s="51" t="str">
        <f t="shared" si="119"/>
        <v>08-071-505</v>
      </c>
    </row>
    <row r="685" spans="1:77" s="3" customFormat="1" ht="13.5" x14ac:dyDescent="0.25">
      <c r="A685" s="153"/>
      <c r="B685" s="153"/>
      <c r="C685" s="151"/>
      <c r="D685" s="151"/>
      <c r="E685" s="156"/>
      <c r="F685" s="149"/>
      <c r="G685" s="14"/>
      <c r="H685" s="14"/>
      <c r="I685" s="14"/>
      <c r="J685" s="14"/>
      <c r="K685" s="14"/>
      <c r="L685" s="14"/>
      <c r="M685" s="14"/>
      <c r="N685" s="14"/>
      <c r="O685" s="144"/>
      <c r="P685" s="14"/>
      <c r="Q685" s="14"/>
      <c r="R685" s="14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53"/>
      <c r="AE685" s="145"/>
      <c r="AF685" s="145"/>
      <c r="AG685" s="144"/>
      <c r="AH685" s="144"/>
      <c r="AI685" s="144"/>
      <c r="AJ685" s="158"/>
      <c r="AK685" s="144"/>
      <c r="AL685" s="140"/>
      <c r="AM685" s="23" t="str">
        <f t="shared" si="108"/>
        <v>Ekonomska škola Mije Mirkovića Rijeka</v>
      </c>
      <c r="AN685" s="23" t="str">
        <f t="shared" si="109"/>
        <v>Primorsko-goranska</v>
      </c>
      <c r="AO685" s="23" t="str">
        <f t="shared" si="110"/>
        <v>Rijeka</v>
      </c>
      <c r="AP685" s="23" t="str">
        <f t="shared" si="111"/>
        <v>državna</v>
      </c>
      <c r="AQ685" s="23" t="str">
        <f t="shared" si="112"/>
        <v>strukovna</v>
      </c>
      <c r="AR685" s="1" t="str">
        <f t="shared" si="113"/>
        <v>08-071-505</v>
      </c>
      <c r="AT685" s="51" t="str">
        <f t="shared" si="114"/>
        <v>Ekonomska škola Mije Mirkovića Rijeka</v>
      </c>
      <c r="AU685" s="51" t="str">
        <f t="shared" si="115"/>
        <v>Primorsko-goranska</v>
      </c>
      <c r="AV685" s="51" t="str">
        <f t="shared" si="116"/>
        <v>Rijeka</v>
      </c>
      <c r="AW685" s="51" t="str">
        <f t="shared" si="117"/>
        <v>državna</v>
      </c>
      <c r="AX685" s="51" t="str">
        <f t="shared" si="118"/>
        <v>strukovna</v>
      </c>
      <c r="AY685" s="51" t="str">
        <f t="shared" si="119"/>
        <v>08-071-505</v>
      </c>
    </row>
    <row r="686" spans="1:77" s="3" customFormat="1" ht="13.5" x14ac:dyDescent="0.25">
      <c r="A686" s="153"/>
      <c r="B686" s="153"/>
      <c r="C686" s="151"/>
      <c r="D686" s="151"/>
      <c r="E686" s="156"/>
      <c r="F686" s="149"/>
      <c r="G686" s="14"/>
      <c r="H686" s="14"/>
      <c r="I686" s="14"/>
      <c r="J686" s="14"/>
      <c r="K686" s="14"/>
      <c r="L686" s="14"/>
      <c r="M686" s="14"/>
      <c r="N686" s="14"/>
      <c r="O686" s="144"/>
      <c r="P686" s="14"/>
      <c r="Q686" s="14"/>
      <c r="R686" s="14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53"/>
      <c r="AE686" s="145"/>
      <c r="AF686" s="145"/>
      <c r="AG686" s="144"/>
      <c r="AH686" s="144"/>
      <c r="AI686" s="144"/>
      <c r="AJ686" s="158"/>
      <c r="AK686" s="144"/>
      <c r="AL686" s="140"/>
      <c r="AM686" s="23" t="str">
        <f t="shared" si="108"/>
        <v>Ekonomska škola Mije Mirkovića Rijeka</v>
      </c>
      <c r="AN686" s="23" t="str">
        <f t="shared" si="109"/>
        <v>Primorsko-goranska</v>
      </c>
      <c r="AO686" s="23" t="str">
        <f t="shared" si="110"/>
        <v>Rijeka</v>
      </c>
      <c r="AP686" s="23" t="str">
        <f t="shared" si="111"/>
        <v>državna</v>
      </c>
      <c r="AQ686" s="23" t="str">
        <f t="shared" si="112"/>
        <v>strukovna</v>
      </c>
      <c r="AR686" s="1" t="str">
        <f t="shared" si="113"/>
        <v>08-071-505</v>
      </c>
      <c r="AT686" s="51" t="str">
        <f t="shared" si="114"/>
        <v>Ekonomska škola Mije Mirkovića Rijeka</v>
      </c>
      <c r="AU686" s="51" t="str">
        <f t="shared" si="115"/>
        <v>Primorsko-goranska</v>
      </c>
      <c r="AV686" s="51" t="str">
        <f t="shared" si="116"/>
        <v>Rijeka</v>
      </c>
      <c r="AW686" s="51" t="str">
        <f t="shared" si="117"/>
        <v>državna</v>
      </c>
      <c r="AX686" s="51" t="str">
        <f t="shared" si="118"/>
        <v>strukovna</v>
      </c>
      <c r="AY686" s="51" t="str">
        <f t="shared" si="119"/>
        <v>08-071-505</v>
      </c>
    </row>
    <row r="687" spans="1:77" s="3" customFormat="1" ht="13.5" x14ac:dyDescent="0.25">
      <c r="A687" s="153"/>
      <c r="B687" s="153"/>
      <c r="C687" s="151"/>
      <c r="D687" s="151"/>
      <c r="E687" s="156"/>
      <c r="F687" s="149"/>
      <c r="G687" s="14"/>
      <c r="H687" s="14"/>
      <c r="I687" s="14"/>
      <c r="J687" s="14"/>
      <c r="K687" s="14"/>
      <c r="L687" s="14"/>
      <c r="M687" s="14"/>
      <c r="N687" s="14"/>
      <c r="O687" s="144"/>
      <c r="P687" s="14"/>
      <c r="Q687" s="14"/>
      <c r="R687" s="14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53"/>
      <c r="AE687" s="145"/>
      <c r="AF687" s="145"/>
      <c r="AG687" s="144"/>
      <c r="AH687" s="144"/>
      <c r="AI687" s="144"/>
      <c r="AJ687" s="158"/>
      <c r="AK687" s="144"/>
      <c r="AL687" s="140"/>
      <c r="AM687" s="23" t="str">
        <f t="shared" si="108"/>
        <v>Ekonomska škola Mije Mirkovića Rijeka</v>
      </c>
      <c r="AN687" s="23" t="str">
        <f t="shared" si="109"/>
        <v>Primorsko-goranska</v>
      </c>
      <c r="AO687" s="23" t="str">
        <f t="shared" si="110"/>
        <v>Rijeka</v>
      </c>
      <c r="AP687" s="23" t="str">
        <f t="shared" si="111"/>
        <v>državna</v>
      </c>
      <c r="AQ687" s="23" t="str">
        <f t="shared" si="112"/>
        <v>strukovna</v>
      </c>
      <c r="AR687" s="1" t="str">
        <f t="shared" si="113"/>
        <v>08-071-505</v>
      </c>
      <c r="AT687" s="51" t="str">
        <f t="shared" si="114"/>
        <v>Ekonomska škola Mije Mirkovića Rijeka</v>
      </c>
      <c r="AU687" s="51" t="str">
        <f t="shared" si="115"/>
        <v>Primorsko-goranska</v>
      </c>
      <c r="AV687" s="51" t="str">
        <f t="shared" si="116"/>
        <v>Rijeka</v>
      </c>
      <c r="AW687" s="51" t="str">
        <f t="shared" si="117"/>
        <v>državna</v>
      </c>
      <c r="AX687" s="51" t="str">
        <f t="shared" si="118"/>
        <v>strukovna</v>
      </c>
      <c r="AY687" s="51" t="str">
        <f t="shared" si="119"/>
        <v>08-071-505</v>
      </c>
    </row>
    <row r="688" spans="1:77" s="3" customFormat="1" ht="13.5" x14ac:dyDescent="0.25">
      <c r="A688" s="160"/>
      <c r="B688" s="160"/>
      <c r="C688" s="151"/>
      <c r="D688" s="151"/>
      <c r="E688" s="156"/>
      <c r="F688" s="161"/>
      <c r="G688" s="14"/>
      <c r="H688" s="14"/>
      <c r="I688" s="14"/>
      <c r="J688" s="14"/>
      <c r="K688" s="14"/>
      <c r="L688" s="14"/>
      <c r="M688" s="14"/>
      <c r="N688" s="14"/>
      <c r="O688" s="144"/>
      <c r="P688" s="14"/>
      <c r="Q688" s="14"/>
      <c r="R688" s="14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60"/>
      <c r="AE688" s="145"/>
      <c r="AF688" s="145"/>
      <c r="AG688" s="144"/>
      <c r="AH688" s="144"/>
      <c r="AI688" s="144"/>
      <c r="AJ688" s="162"/>
      <c r="AK688" s="144"/>
      <c r="AL688" s="140"/>
      <c r="AM688" s="23" t="str">
        <f t="shared" si="108"/>
        <v>Ekonomska škola Mije Mirkovića Rijeka</v>
      </c>
      <c r="AN688" s="23" t="str">
        <f t="shared" si="109"/>
        <v>Primorsko-goranska</v>
      </c>
      <c r="AO688" s="23" t="str">
        <f t="shared" si="110"/>
        <v>Rijeka</v>
      </c>
      <c r="AP688" s="23" t="str">
        <f t="shared" si="111"/>
        <v>državna</v>
      </c>
      <c r="AQ688" s="23" t="str">
        <f t="shared" si="112"/>
        <v>strukovna</v>
      </c>
      <c r="AR688" s="1" t="str">
        <f t="shared" si="113"/>
        <v>08-071-505</v>
      </c>
      <c r="AT688" s="51" t="str">
        <f t="shared" si="114"/>
        <v>Ekonomska škola Mije Mirkovića Rijeka</v>
      </c>
      <c r="AU688" s="51" t="str">
        <f t="shared" si="115"/>
        <v>Primorsko-goranska</v>
      </c>
      <c r="AV688" s="51" t="str">
        <f t="shared" si="116"/>
        <v>Rijeka</v>
      </c>
      <c r="AW688" s="51" t="str">
        <f t="shared" si="117"/>
        <v>državna</v>
      </c>
      <c r="AX688" s="51" t="str">
        <f t="shared" si="118"/>
        <v>strukovna</v>
      </c>
      <c r="AY688" s="51" t="str">
        <f t="shared" si="119"/>
        <v>08-071-505</v>
      </c>
    </row>
    <row r="689" spans="1:77" s="3" customFormat="1" ht="13.5" x14ac:dyDescent="0.25">
      <c r="A689" s="145"/>
      <c r="B689" s="152"/>
      <c r="C689" s="151" t="s">
        <v>51</v>
      </c>
      <c r="D689" s="151" t="s">
        <v>51</v>
      </c>
      <c r="E689" s="156"/>
      <c r="F689" s="148" t="s">
        <v>51</v>
      </c>
      <c r="G689" s="14"/>
      <c r="H689" s="14"/>
      <c r="I689" s="14"/>
      <c r="J689" s="14"/>
      <c r="K689" s="14"/>
      <c r="L689" s="14"/>
      <c r="M689" s="14"/>
      <c r="N689" s="14"/>
      <c r="O689" s="144">
        <f>SUM(N689:N696)</f>
        <v>0</v>
      </c>
      <c r="P689" s="14"/>
      <c r="Q689" s="14"/>
      <c r="R689" s="14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52"/>
      <c r="AE689" s="145"/>
      <c r="AF689" s="145"/>
      <c r="AG689" s="144">
        <f>SUM(P689:AF696)</f>
        <v>0</v>
      </c>
      <c r="AH689" s="144">
        <f>SUM(AG689,O689)</f>
        <v>0</v>
      </c>
      <c r="AI689" s="144">
        <f>SUM(AH689-E689)</f>
        <v>0</v>
      </c>
      <c r="AJ689" s="157"/>
      <c r="AK689" s="144">
        <f>SUM(AH689,AJ689)-AI689</f>
        <v>0</v>
      </c>
      <c r="AL689" s="140"/>
      <c r="AM689" s="23" t="str">
        <f t="shared" si="108"/>
        <v>Ekonomska škola Mije Mirkovića Rijeka</v>
      </c>
      <c r="AN689" s="23" t="str">
        <f t="shared" si="109"/>
        <v>Primorsko-goranska</v>
      </c>
      <c r="AO689" s="23" t="str">
        <f t="shared" si="110"/>
        <v>Rijeka</v>
      </c>
      <c r="AP689" s="23" t="str">
        <f t="shared" si="111"/>
        <v>državna</v>
      </c>
      <c r="AQ689" s="23" t="str">
        <f t="shared" si="112"/>
        <v>strukovna</v>
      </c>
      <c r="AR689" s="1" t="str">
        <f t="shared" si="113"/>
        <v>08-071-505</v>
      </c>
      <c r="AT689" s="51" t="str">
        <f t="shared" si="114"/>
        <v>Ekonomska škola Mije Mirkovića Rijeka</v>
      </c>
      <c r="AU689" s="51" t="str">
        <f t="shared" si="115"/>
        <v>Primorsko-goranska</v>
      </c>
      <c r="AV689" s="51" t="str">
        <f t="shared" si="116"/>
        <v>Rijeka</v>
      </c>
      <c r="AW689" s="51" t="str">
        <f t="shared" si="117"/>
        <v>državna</v>
      </c>
      <c r="AX689" s="51" t="str">
        <f t="shared" si="118"/>
        <v>strukovna</v>
      </c>
      <c r="AY689" s="51" t="str">
        <f t="shared" si="119"/>
        <v>08-071-505</v>
      </c>
      <c r="BY689" s="7"/>
    </row>
    <row r="690" spans="1:77" s="3" customFormat="1" ht="13.5" x14ac:dyDescent="0.25">
      <c r="A690" s="145"/>
      <c r="B690" s="153"/>
      <c r="C690" s="151"/>
      <c r="D690" s="151"/>
      <c r="E690" s="156"/>
      <c r="F690" s="149"/>
      <c r="G690" s="14"/>
      <c r="H690" s="14"/>
      <c r="I690" s="14"/>
      <c r="J690" s="14"/>
      <c r="K690" s="14"/>
      <c r="L690" s="14"/>
      <c r="M690" s="14"/>
      <c r="N690" s="14"/>
      <c r="O690" s="144"/>
      <c r="P690" s="14"/>
      <c r="Q690" s="14"/>
      <c r="R690" s="14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53"/>
      <c r="AE690" s="145"/>
      <c r="AF690" s="145"/>
      <c r="AG690" s="144"/>
      <c r="AH690" s="144"/>
      <c r="AI690" s="144"/>
      <c r="AJ690" s="158"/>
      <c r="AK690" s="144"/>
      <c r="AL690" s="140"/>
      <c r="AM690" s="23" t="str">
        <f t="shared" si="108"/>
        <v>Ekonomska škola Mije Mirkovića Rijeka</v>
      </c>
      <c r="AN690" s="23" t="str">
        <f t="shared" si="109"/>
        <v>Primorsko-goranska</v>
      </c>
      <c r="AO690" s="23" t="str">
        <f t="shared" si="110"/>
        <v>Rijeka</v>
      </c>
      <c r="AP690" s="23" t="str">
        <f t="shared" si="111"/>
        <v>državna</v>
      </c>
      <c r="AQ690" s="23" t="str">
        <f t="shared" si="112"/>
        <v>strukovna</v>
      </c>
      <c r="AR690" s="1" t="str">
        <f t="shared" si="113"/>
        <v>08-071-505</v>
      </c>
      <c r="AT690" s="51" t="str">
        <f t="shared" si="114"/>
        <v>Ekonomska škola Mije Mirkovića Rijeka</v>
      </c>
      <c r="AU690" s="51" t="str">
        <f t="shared" si="115"/>
        <v>Primorsko-goranska</v>
      </c>
      <c r="AV690" s="51" t="str">
        <f t="shared" si="116"/>
        <v>Rijeka</v>
      </c>
      <c r="AW690" s="51" t="str">
        <f t="shared" si="117"/>
        <v>državna</v>
      </c>
      <c r="AX690" s="51" t="str">
        <f t="shared" si="118"/>
        <v>strukovna</v>
      </c>
      <c r="AY690" s="51" t="str">
        <f t="shared" si="119"/>
        <v>08-071-505</v>
      </c>
    </row>
    <row r="691" spans="1:77" s="3" customFormat="1" ht="13.5" x14ac:dyDescent="0.25">
      <c r="A691" s="145"/>
      <c r="B691" s="153"/>
      <c r="C691" s="151"/>
      <c r="D691" s="151"/>
      <c r="E691" s="156"/>
      <c r="F691" s="149"/>
      <c r="G691" s="14"/>
      <c r="H691" s="14"/>
      <c r="I691" s="14"/>
      <c r="J691" s="14"/>
      <c r="K691" s="14"/>
      <c r="L691" s="14"/>
      <c r="M691" s="14"/>
      <c r="N691" s="14"/>
      <c r="O691" s="144"/>
      <c r="P691" s="14"/>
      <c r="Q691" s="14"/>
      <c r="R691" s="14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53"/>
      <c r="AE691" s="145"/>
      <c r="AF691" s="145"/>
      <c r="AG691" s="144"/>
      <c r="AH691" s="144"/>
      <c r="AI691" s="144"/>
      <c r="AJ691" s="158"/>
      <c r="AK691" s="144"/>
      <c r="AL691" s="140"/>
      <c r="AM691" s="23" t="str">
        <f t="shared" si="108"/>
        <v>Ekonomska škola Mije Mirkovića Rijeka</v>
      </c>
      <c r="AN691" s="23" t="str">
        <f t="shared" si="109"/>
        <v>Primorsko-goranska</v>
      </c>
      <c r="AO691" s="23" t="str">
        <f t="shared" si="110"/>
        <v>Rijeka</v>
      </c>
      <c r="AP691" s="23" t="str">
        <f t="shared" si="111"/>
        <v>državna</v>
      </c>
      <c r="AQ691" s="23" t="str">
        <f t="shared" si="112"/>
        <v>strukovna</v>
      </c>
      <c r="AR691" s="1" t="str">
        <f t="shared" si="113"/>
        <v>08-071-505</v>
      </c>
      <c r="AT691" s="51" t="str">
        <f t="shared" si="114"/>
        <v>Ekonomska škola Mije Mirkovića Rijeka</v>
      </c>
      <c r="AU691" s="51" t="str">
        <f t="shared" si="115"/>
        <v>Primorsko-goranska</v>
      </c>
      <c r="AV691" s="51" t="str">
        <f t="shared" si="116"/>
        <v>Rijeka</v>
      </c>
      <c r="AW691" s="51" t="str">
        <f t="shared" si="117"/>
        <v>državna</v>
      </c>
      <c r="AX691" s="51" t="str">
        <f t="shared" si="118"/>
        <v>strukovna</v>
      </c>
      <c r="AY691" s="51" t="str">
        <f t="shared" si="119"/>
        <v>08-071-505</v>
      </c>
    </row>
    <row r="692" spans="1:77" s="3" customFormat="1" ht="13.5" x14ac:dyDescent="0.25">
      <c r="A692" s="145"/>
      <c r="B692" s="153"/>
      <c r="C692" s="151"/>
      <c r="D692" s="151"/>
      <c r="E692" s="156"/>
      <c r="F692" s="149"/>
      <c r="G692" s="14"/>
      <c r="H692" s="14"/>
      <c r="I692" s="14"/>
      <c r="J692" s="14"/>
      <c r="K692" s="14"/>
      <c r="L692" s="14"/>
      <c r="M692" s="14"/>
      <c r="N692" s="14"/>
      <c r="O692" s="144"/>
      <c r="P692" s="14"/>
      <c r="Q692" s="14"/>
      <c r="R692" s="14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53"/>
      <c r="AE692" s="145"/>
      <c r="AF692" s="145"/>
      <c r="AG692" s="144"/>
      <c r="AH692" s="144"/>
      <c r="AI692" s="144"/>
      <c r="AJ692" s="158"/>
      <c r="AK692" s="144"/>
      <c r="AL692" s="140"/>
      <c r="AM692" s="23" t="str">
        <f t="shared" si="108"/>
        <v>Ekonomska škola Mije Mirkovića Rijeka</v>
      </c>
      <c r="AN692" s="23" t="str">
        <f t="shared" si="109"/>
        <v>Primorsko-goranska</v>
      </c>
      <c r="AO692" s="23" t="str">
        <f t="shared" si="110"/>
        <v>Rijeka</v>
      </c>
      <c r="AP692" s="23" t="str">
        <f t="shared" si="111"/>
        <v>državna</v>
      </c>
      <c r="AQ692" s="23" t="str">
        <f t="shared" si="112"/>
        <v>strukovna</v>
      </c>
      <c r="AR692" s="1" t="str">
        <f t="shared" si="113"/>
        <v>08-071-505</v>
      </c>
      <c r="AT692" s="51" t="str">
        <f t="shared" si="114"/>
        <v>Ekonomska škola Mije Mirkovića Rijeka</v>
      </c>
      <c r="AU692" s="51" t="str">
        <f t="shared" si="115"/>
        <v>Primorsko-goranska</v>
      </c>
      <c r="AV692" s="51" t="str">
        <f t="shared" si="116"/>
        <v>Rijeka</v>
      </c>
      <c r="AW692" s="51" t="str">
        <f t="shared" si="117"/>
        <v>državna</v>
      </c>
      <c r="AX692" s="51" t="str">
        <f t="shared" si="118"/>
        <v>strukovna</v>
      </c>
      <c r="AY692" s="51" t="str">
        <f t="shared" si="119"/>
        <v>08-071-505</v>
      </c>
    </row>
    <row r="693" spans="1:77" s="3" customFormat="1" ht="13.5" x14ac:dyDescent="0.25">
      <c r="A693" s="145"/>
      <c r="B693" s="153"/>
      <c r="C693" s="151"/>
      <c r="D693" s="151"/>
      <c r="E693" s="156"/>
      <c r="F693" s="149"/>
      <c r="G693" s="14"/>
      <c r="H693" s="14"/>
      <c r="I693" s="14"/>
      <c r="J693" s="14"/>
      <c r="K693" s="14"/>
      <c r="L693" s="14"/>
      <c r="M693" s="14"/>
      <c r="N693" s="14"/>
      <c r="O693" s="144"/>
      <c r="P693" s="14"/>
      <c r="Q693" s="14"/>
      <c r="R693" s="14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53"/>
      <c r="AE693" s="145"/>
      <c r="AF693" s="145"/>
      <c r="AG693" s="144"/>
      <c r="AH693" s="144"/>
      <c r="AI693" s="144"/>
      <c r="AJ693" s="158"/>
      <c r="AK693" s="144"/>
      <c r="AL693" s="140"/>
      <c r="AM693" s="23" t="str">
        <f t="shared" si="108"/>
        <v>Ekonomska škola Mije Mirkovića Rijeka</v>
      </c>
      <c r="AN693" s="23" t="str">
        <f t="shared" si="109"/>
        <v>Primorsko-goranska</v>
      </c>
      <c r="AO693" s="23" t="str">
        <f t="shared" si="110"/>
        <v>Rijeka</v>
      </c>
      <c r="AP693" s="23" t="str">
        <f t="shared" si="111"/>
        <v>državna</v>
      </c>
      <c r="AQ693" s="23" t="str">
        <f t="shared" si="112"/>
        <v>strukovna</v>
      </c>
      <c r="AR693" s="1" t="str">
        <f t="shared" si="113"/>
        <v>08-071-505</v>
      </c>
      <c r="AT693" s="51" t="str">
        <f t="shared" si="114"/>
        <v>Ekonomska škola Mije Mirkovića Rijeka</v>
      </c>
      <c r="AU693" s="51" t="str">
        <f t="shared" si="115"/>
        <v>Primorsko-goranska</v>
      </c>
      <c r="AV693" s="51" t="str">
        <f t="shared" si="116"/>
        <v>Rijeka</v>
      </c>
      <c r="AW693" s="51" t="str">
        <f t="shared" si="117"/>
        <v>državna</v>
      </c>
      <c r="AX693" s="51" t="str">
        <f t="shared" si="118"/>
        <v>strukovna</v>
      </c>
      <c r="AY693" s="51" t="str">
        <f t="shared" si="119"/>
        <v>08-071-505</v>
      </c>
    </row>
    <row r="694" spans="1:77" s="3" customFormat="1" ht="13.5" x14ac:dyDescent="0.25">
      <c r="A694" s="145"/>
      <c r="B694" s="153"/>
      <c r="C694" s="151"/>
      <c r="D694" s="151"/>
      <c r="E694" s="156"/>
      <c r="F694" s="149"/>
      <c r="G694" s="14"/>
      <c r="H694" s="14"/>
      <c r="I694" s="14"/>
      <c r="J694" s="14"/>
      <c r="K694" s="14"/>
      <c r="L694" s="14"/>
      <c r="M694" s="14"/>
      <c r="N694" s="14"/>
      <c r="O694" s="144"/>
      <c r="P694" s="14"/>
      <c r="Q694" s="14"/>
      <c r="R694" s="14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53"/>
      <c r="AE694" s="145"/>
      <c r="AF694" s="145"/>
      <c r="AG694" s="144"/>
      <c r="AH694" s="144"/>
      <c r="AI694" s="144"/>
      <c r="AJ694" s="158"/>
      <c r="AK694" s="144"/>
      <c r="AL694" s="140"/>
      <c r="AM694" s="23" t="str">
        <f t="shared" si="108"/>
        <v>Ekonomska škola Mije Mirkovića Rijeka</v>
      </c>
      <c r="AN694" s="23" t="str">
        <f t="shared" si="109"/>
        <v>Primorsko-goranska</v>
      </c>
      <c r="AO694" s="23" t="str">
        <f t="shared" si="110"/>
        <v>Rijeka</v>
      </c>
      <c r="AP694" s="23" t="str">
        <f t="shared" si="111"/>
        <v>državna</v>
      </c>
      <c r="AQ694" s="23" t="str">
        <f t="shared" si="112"/>
        <v>strukovna</v>
      </c>
      <c r="AR694" s="1" t="str">
        <f t="shared" si="113"/>
        <v>08-071-505</v>
      </c>
      <c r="AT694" s="51" t="str">
        <f t="shared" si="114"/>
        <v>Ekonomska škola Mije Mirkovića Rijeka</v>
      </c>
      <c r="AU694" s="51" t="str">
        <f t="shared" si="115"/>
        <v>Primorsko-goranska</v>
      </c>
      <c r="AV694" s="51" t="str">
        <f t="shared" si="116"/>
        <v>Rijeka</v>
      </c>
      <c r="AW694" s="51" t="str">
        <f t="shared" si="117"/>
        <v>državna</v>
      </c>
      <c r="AX694" s="51" t="str">
        <f t="shared" si="118"/>
        <v>strukovna</v>
      </c>
      <c r="AY694" s="51" t="str">
        <f t="shared" si="119"/>
        <v>08-071-505</v>
      </c>
    </row>
    <row r="695" spans="1:77" s="3" customFormat="1" ht="13.5" x14ac:dyDescent="0.25">
      <c r="A695" s="145"/>
      <c r="B695" s="153"/>
      <c r="C695" s="151"/>
      <c r="D695" s="151"/>
      <c r="E695" s="156"/>
      <c r="F695" s="149"/>
      <c r="G695" s="14"/>
      <c r="H695" s="14"/>
      <c r="I695" s="14"/>
      <c r="J695" s="14"/>
      <c r="K695" s="14"/>
      <c r="L695" s="14"/>
      <c r="M695" s="14"/>
      <c r="N695" s="14"/>
      <c r="O695" s="144"/>
      <c r="P695" s="14"/>
      <c r="Q695" s="14"/>
      <c r="R695" s="14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53"/>
      <c r="AE695" s="145"/>
      <c r="AF695" s="145"/>
      <c r="AG695" s="144"/>
      <c r="AH695" s="144"/>
      <c r="AI695" s="144"/>
      <c r="AJ695" s="158"/>
      <c r="AK695" s="144"/>
      <c r="AL695" s="140"/>
      <c r="AM695" s="23" t="str">
        <f t="shared" si="108"/>
        <v>Ekonomska škola Mije Mirkovića Rijeka</v>
      </c>
      <c r="AN695" s="23" t="str">
        <f t="shared" si="109"/>
        <v>Primorsko-goranska</v>
      </c>
      <c r="AO695" s="23" t="str">
        <f t="shared" si="110"/>
        <v>Rijeka</v>
      </c>
      <c r="AP695" s="23" t="str">
        <f t="shared" si="111"/>
        <v>državna</v>
      </c>
      <c r="AQ695" s="23" t="str">
        <f t="shared" si="112"/>
        <v>strukovna</v>
      </c>
      <c r="AR695" s="1" t="str">
        <f t="shared" si="113"/>
        <v>08-071-505</v>
      </c>
      <c r="AT695" s="51" t="str">
        <f t="shared" si="114"/>
        <v>Ekonomska škola Mije Mirkovića Rijeka</v>
      </c>
      <c r="AU695" s="51" t="str">
        <f t="shared" si="115"/>
        <v>Primorsko-goranska</v>
      </c>
      <c r="AV695" s="51" t="str">
        <f t="shared" si="116"/>
        <v>Rijeka</v>
      </c>
      <c r="AW695" s="51" t="str">
        <f t="shared" si="117"/>
        <v>državna</v>
      </c>
      <c r="AX695" s="51" t="str">
        <f t="shared" si="118"/>
        <v>strukovna</v>
      </c>
      <c r="AY695" s="51" t="str">
        <f t="shared" si="119"/>
        <v>08-071-505</v>
      </c>
    </row>
    <row r="696" spans="1:77" s="3" customFormat="1" ht="13.5" x14ac:dyDescent="0.25">
      <c r="A696" s="145"/>
      <c r="B696" s="160"/>
      <c r="C696" s="151"/>
      <c r="D696" s="151"/>
      <c r="E696" s="156"/>
      <c r="F696" s="161"/>
      <c r="G696" s="14"/>
      <c r="H696" s="14"/>
      <c r="I696" s="14"/>
      <c r="J696" s="14"/>
      <c r="K696" s="14"/>
      <c r="L696" s="14"/>
      <c r="M696" s="14"/>
      <c r="N696" s="14"/>
      <c r="O696" s="144"/>
      <c r="P696" s="14"/>
      <c r="Q696" s="14"/>
      <c r="R696" s="14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60"/>
      <c r="AE696" s="145"/>
      <c r="AF696" s="145"/>
      <c r="AG696" s="144"/>
      <c r="AH696" s="144"/>
      <c r="AI696" s="144"/>
      <c r="AJ696" s="162"/>
      <c r="AK696" s="144"/>
      <c r="AL696" s="140"/>
      <c r="AM696" s="23" t="str">
        <f t="shared" si="108"/>
        <v>Ekonomska škola Mije Mirkovića Rijeka</v>
      </c>
      <c r="AN696" s="23" t="str">
        <f t="shared" si="109"/>
        <v>Primorsko-goranska</v>
      </c>
      <c r="AO696" s="23" t="str">
        <f t="shared" si="110"/>
        <v>Rijeka</v>
      </c>
      <c r="AP696" s="23" t="str">
        <f t="shared" si="111"/>
        <v>državna</v>
      </c>
      <c r="AQ696" s="23" t="str">
        <f t="shared" si="112"/>
        <v>strukovna</v>
      </c>
      <c r="AR696" s="1" t="str">
        <f t="shared" si="113"/>
        <v>08-071-505</v>
      </c>
      <c r="AT696" s="51" t="str">
        <f t="shared" si="114"/>
        <v>Ekonomska škola Mije Mirkovića Rijeka</v>
      </c>
      <c r="AU696" s="51" t="str">
        <f t="shared" si="115"/>
        <v>Primorsko-goranska</v>
      </c>
      <c r="AV696" s="51" t="str">
        <f t="shared" si="116"/>
        <v>Rijeka</v>
      </c>
      <c r="AW696" s="51" t="str">
        <f t="shared" si="117"/>
        <v>državna</v>
      </c>
      <c r="AX696" s="51" t="str">
        <f t="shared" si="118"/>
        <v>strukovna</v>
      </c>
      <c r="AY696" s="51" t="str">
        <f t="shared" si="119"/>
        <v>08-071-505</v>
      </c>
    </row>
    <row r="697" spans="1:77" s="3" customFormat="1" ht="13.5" x14ac:dyDescent="0.25">
      <c r="A697" s="145"/>
      <c r="B697" s="152"/>
      <c r="C697" s="151" t="s">
        <v>51</v>
      </c>
      <c r="D697" s="151" t="s">
        <v>51</v>
      </c>
      <c r="E697" s="156"/>
      <c r="F697" s="148" t="s">
        <v>51</v>
      </c>
      <c r="G697" s="14"/>
      <c r="H697" s="14"/>
      <c r="I697" s="14"/>
      <c r="J697" s="14"/>
      <c r="K697" s="14"/>
      <c r="L697" s="14"/>
      <c r="M697" s="14"/>
      <c r="N697" s="14"/>
      <c r="O697" s="144">
        <f>SUM(N697:N704)</f>
        <v>0</v>
      </c>
      <c r="P697" s="14"/>
      <c r="Q697" s="14"/>
      <c r="R697" s="14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52"/>
      <c r="AE697" s="145"/>
      <c r="AF697" s="145"/>
      <c r="AG697" s="144">
        <f>SUM(P697:AF704)</f>
        <v>0</v>
      </c>
      <c r="AH697" s="144">
        <f>SUM(AG697,O697)</f>
        <v>0</v>
      </c>
      <c r="AI697" s="144">
        <f>SUM(AH697-E697)</f>
        <v>0</v>
      </c>
      <c r="AJ697" s="157"/>
      <c r="AK697" s="144">
        <f>SUM(AH697,AJ697)-AI697</f>
        <v>0</v>
      </c>
      <c r="AL697" s="140"/>
      <c r="AM697" s="23" t="str">
        <f t="shared" si="108"/>
        <v>Ekonomska škola Mije Mirkovića Rijeka</v>
      </c>
      <c r="AN697" s="23" t="str">
        <f t="shared" si="109"/>
        <v>Primorsko-goranska</v>
      </c>
      <c r="AO697" s="23" t="str">
        <f t="shared" si="110"/>
        <v>Rijeka</v>
      </c>
      <c r="AP697" s="23" t="str">
        <f t="shared" si="111"/>
        <v>državna</v>
      </c>
      <c r="AQ697" s="23" t="str">
        <f t="shared" si="112"/>
        <v>strukovna</v>
      </c>
      <c r="AR697" s="1" t="str">
        <f t="shared" si="113"/>
        <v>08-071-505</v>
      </c>
      <c r="AT697" s="51" t="str">
        <f t="shared" si="114"/>
        <v>Ekonomska škola Mije Mirkovića Rijeka</v>
      </c>
      <c r="AU697" s="51" t="str">
        <f t="shared" si="115"/>
        <v>Primorsko-goranska</v>
      </c>
      <c r="AV697" s="51" t="str">
        <f t="shared" si="116"/>
        <v>Rijeka</v>
      </c>
      <c r="AW697" s="51" t="str">
        <f t="shared" si="117"/>
        <v>državna</v>
      </c>
      <c r="AX697" s="51" t="str">
        <f t="shared" si="118"/>
        <v>strukovna</v>
      </c>
      <c r="AY697" s="51" t="str">
        <f t="shared" si="119"/>
        <v>08-071-505</v>
      </c>
      <c r="BY697" s="7"/>
    </row>
    <row r="698" spans="1:77" s="3" customFormat="1" ht="13.5" x14ac:dyDescent="0.25">
      <c r="A698" s="145"/>
      <c r="B698" s="153"/>
      <c r="C698" s="151"/>
      <c r="D698" s="151"/>
      <c r="E698" s="156"/>
      <c r="F698" s="149"/>
      <c r="G698" s="14"/>
      <c r="H698" s="14"/>
      <c r="I698" s="14"/>
      <c r="J698" s="14"/>
      <c r="K698" s="14"/>
      <c r="L698" s="14"/>
      <c r="M698" s="14"/>
      <c r="N698" s="14"/>
      <c r="O698" s="144"/>
      <c r="P698" s="14"/>
      <c r="Q698" s="14"/>
      <c r="R698" s="14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53"/>
      <c r="AE698" s="145"/>
      <c r="AF698" s="145"/>
      <c r="AG698" s="144"/>
      <c r="AH698" s="144"/>
      <c r="AI698" s="144"/>
      <c r="AJ698" s="158"/>
      <c r="AK698" s="144"/>
      <c r="AL698" s="140"/>
      <c r="AM698" s="23" t="str">
        <f t="shared" si="108"/>
        <v>Ekonomska škola Mije Mirkovića Rijeka</v>
      </c>
      <c r="AN698" s="23" t="str">
        <f t="shared" si="109"/>
        <v>Primorsko-goranska</v>
      </c>
      <c r="AO698" s="23" t="str">
        <f t="shared" si="110"/>
        <v>Rijeka</v>
      </c>
      <c r="AP698" s="23" t="str">
        <f t="shared" si="111"/>
        <v>državna</v>
      </c>
      <c r="AQ698" s="23" t="str">
        <f t="shared" si="112"/>
        <v>strukovna</v>
      </c>
      <c r="AR698" s="1" t="str">
        <f t="shared" si="113"/>
        <v>08-071-505</v>
      </c>
      <c r="AT698" s="51" t="str">
        <f t="shared" si="114"/>
        <v>Ekonomska škola Mije Mirkovića Rijeka</v>
      </c>
      <c r="AU698" s="51" t="str">
        <f t="shared" si="115"/>
        <v>Primorsko-goranska</v>
      </c>
      <c r="AV698" s="51" t="str">
        <f t="shared" si="116"/>
        <v>Rijeka</v>
      </c>
      <c r="AW698" s="51" t="str">
        <f t="shared" si="117"/>
        <v>državna</v>
      </c>
      <c r="AX698" s="51" t="str">
        <f t="shared" si="118"/>
        <v>strukovna</v>
      </c>
      <c r="AY698" s="51" t="str">
        <f t="shared" si="119"/>
        <v>08-071-505</v>
      </c>
    </row>
    <row r="699" spans="1:77" s="3" customFormat="1" ht="13.5" x14ac:dyDescent="0.25">
      <c r="A699" s="145"/>
      <c r="B699" s="153"/>
      <c r="C699" s="151"/>
      <c r="D699" s="151"/>
      <c r="E699" s="156"/>
      <c r="F699" s="149"/>
      <c r="G699" s="14"/>
      <c r="H699" s="14"/>
      <c r="I699" s="14"/>
      <c r="J699" s="14"/>
      <c r="K699" s="14"/>
      <c r="L699" s="14"/>
      <c r="M699" s="14"/>
      <c r="N699" s="14"/>
      <c r="O699" s="144"/>
      <c r="P699" s="14"/>
      <c r="Q699" s="14"/>
      <c r="R699" s="14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53"/>
      <c r="AE699" s="145"/>
      <c r="AF699" s="145"/>
      <c r="AG699" s="144"/>
      <c r="AH699" s="144"/>
      <c r="AI699" s="144"/>
      <c r="AJ699" s="158"/>
      <c r="AK699" s="144"/>
      <c r="AL699" s="140"/>
      <c r="AM699" s="23" t="str">
        <f t="shared" si="108"/>
        <v>Ekonomska škola Mije Mirkovića Rijeka</v>
      </c>
      <c r="AN699" s="23" t="str">
        <f t="shared" si="109"/>
        <v>Primorsko-goranska</v>
      </c>
      <c r="AO699" s="23" t="str">
        <f t="shared" si="110"/>
        <v>Rijeka</v>
      </c>
      <c r="AP699" s="23" t="str">
        <f t="shared" si="111"/>
        <v>državna</v>
      </c>
      <c r="AQ699" s="23" t="str">
        <f t="shared" si="112"/>
        <v>strukovna</v>
      </c>
      <c r="AR699" s="1" t="str">
        <f t="shared" si="113"/>
        <v>08-071-505</v>
      </c>
      <c r="AT699" s="51" t="str">
        <f t="shared" si="114"/>
        <v>Ekonomska škola Mije Mirkovića Rijeka</v>
      </c>
      <c r="AU699" s="51" t="str">
        <f t="shared" si="115"/>
        <v>Primorsko-goranska</v>
      </c>
      <c r="AV699" s="51" t="str">
        <f t="shared" si="116"/>
        <v>Rijeka</v>
      </c>
      <c r="AW699" s="51" t="str">
        <f t="shared" si="117"/>
        <v>državna</v>
      </c>
      <c r="AX699" s="51" t="str">
        <f t="shared" si="118"/>
        <v>strukovna</v>
      </c>
      <c r="AY699" s="51" t="str">
        <f t="shared" si="119"/>
        <v>08-071-505</v>
      </c>
    </row>
    <row r="700" spans="1:77" s="3" customFormat="1" ht="13.5" x14ac:dyDescent="0.25">
      <c r="A700" s="145"/>
      <c r="B700" s="153"/>
      <c r="C700" s="151"/>
      <c r="D700" s="151"/>
      <c r="E700" s="156"/>
      <c r="F700" s="149"/>
      <c r="G700" s="14"/>
      <c r="H700" s="14"/>
      <c r="I700" s="14"/>
      <c r="J700" s="14"/>
      <c r="K700" s="14"/>
      <c r="L700" s="14"/>
      <c r="M700" s="14"/>
      <c r="N700" s="14"/>
      <c r="O700" s="144"/>
      <c r="P700" s="14"/>
      <c r="Q700" s="14"/>
      <c r="R700" s="14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53"/>
      <c r="AE700" s="145"/>
      <c r="AF700" s="145"/>
      <c r="AG700" s="144"/>
      <c r="AH700" s="144"/>
      <c r="AI700" s="144"/>
      <c r="AJ700" s="158"/>
      <c r="AK700" s="144"/>
      <c r="AL700" s="140"/>
      <c r="AM700" s="23" t="str">
        <f t="shared" si="108"/>
        <v>Ekonomska škola Mije Mirkovića Rijeka</v>
      </c>
      <c r="AN700" s="23" t="str">
        <f t="shared" si="109"/>
        <v>Primorsko-goranska</v>
      </c>
      <c r="AO700" s="23" t="str">
        <f t="shared" si="110"/>
        <v>Rijeka</v>
      </c>
      <c r="AP700" s="23" t="str">
        <f t="shared" si="111"/>
        <v>državna</v>
      </c>
      <c r="AQ700" s="23" t="str">
        <f t="shared" si="112"/>
        <v>strukovna</v>
      </c>
      <c r="AR700" s="1" t="str">
        <f t="shared" si="113"/>
        <v>08-071-505</v>
      </c>
      <c r="AT700" s="51" t="str">
        <f t="shared" si="114"/>
        <v>Ekonomska škola Mije Mirkovića Rijeka</v>
      </c>
      <c r="AU700" s="51" t="str">
        <f t="shared" si="115"/>
        <v>Primorsko-goranska</v>
      </c>
      <c r="AV700" s="51" t="str">
        <f t="shared" si="116"/>
        <v>Rijeka</v>
      </c>
      <c r="AW700" s="51" t="str">
        <f t="shared" si="117"/>
        <v>državna</v>
      </c>
      <c r="AX700" s="51" t="str">
        <f t="shared" si="118"/>
        <v>strukovna</v>
      </c>
      <c r="AY700" s="51" t="str">
        <f t="shared" si="119"/>
        <v>08-071-505</v>
      </c>
    </row>
    <row r="701" spans="1:77" s="3" customFormat="1" ht="13.5" x14ac:dyDescent="0.25">
      <c r="A701" s="145"/>
      <c r="B701" s="153"/>
      <c r="C701" s="151"/>
      <c r="D701" s="151"/>
      <c r="E701" s="156"/>
      <c r="F701" s="149"/>
      <c r="G701" s="14"/>
      <c r="H701" s="14"/>
      <c r="I701" s="14"/>
      <c r="J701" s="14"/>
      <c r="K701" s="14"/>
      <c r="L701" s="14"/>
      <c r="M701" s="14"/>
      <c r="N701" s="14"/>
      <c r="O701" s="144"/>
      <c r="P701" s="14"/>
      <c r="Q701" s="14"/>
      <c r="R701" s="14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53"/>
      <c r="AE701" s="145"/>
      <c r="AF701" s="145"/>
      <c r="AG701" s="144"/>
      <c r="AH701" s="144"/>
      <c r="AI701" s="144"/>
      <c r="AJ701" s="158"/>
      <c r="AK701" s="144"/>
      <c r="AL701" s="140"/>
      <c r="AM701" s="23" t="str">
        <f t="shared" si="108"/>
        <v>Ekonomska škola Mije Mirkovića Rijeka</v>
      </c>
      <c r="AN701" s="23" t="str">
        <f t="shared" si="109"/>
        <v>Primorsko-goranska</v>
      </c>
      <c r="AO701" s="23" t="str">
        <f t="shared" si="110"/>
        <v>Rijeka</v>
      </c>
      <c r="AP701" s="23" t="str">
        <f t="shared" si="111"/>
        <v>državna</v>
      </c>
      <c r="AQ701" s="23" t="str">
        <f t="shared" si="112"/>
        <v>strukovna</v>
      </c>
      <c r="AR701" s="1" t="str">
        <f t="shared" si="113"/>
        <v>08-071-505</v>
      </c>
      <c r="AT701" s="51" t="str">
        <f t="shared" si="114"/>
        <v>Ekonomska škola Mije Mirkovića Rijeka</v>
      </c>
      <c r="AU701" s="51" t="str">
        <f t="shared" si="115"/>
        <v>Primorsko-goranska</v>
      </c>
      <c r="AV701" s="51" t="str">
        <f t="shared" si="116"/>
        <v>Rijeka</v>
      </c>
      <c r="AW701" s="51" t="str">
        <f t="shared" si="117"/>
        <v>državna</v>
      </c>
      <c r="AX701" s="51" t="str">
        <f t="shared" si="118"/>
        <v>strukovna</v>
      </c>
      <c r="AY701" s="51" t="str">
        <f t="shared" si="119"/>
        <v>08-071-505</v>
      </c>
    </row>
    <row r="702" spans="1:77" s="3" customFormat="1" ht="13.5" x14ac:dyDescent="0.25">
      <c r="A702" s="145"/>
      <c r="B702" s="153"/>
      <c r="C702" s="151"/>
      <c r="D702" s="151"/>
      <c r="E702" s="156"/>
      <c r="F702" s="149"/>
      <c r="G702" s="14"/>
      <c r="H702" s="14"/>
      <c r="I702" s="14"/>
      <c r="J702" s="14"/>
      <c r="K702" s="14"/>
      <c r="L702" s="14"/>
      <c r="M702" s="14"/>
      <c r="N702" s="14"/>
      <c r="O702" s="144"/>
      <c r="P702" s="14"/>
      <c r="Q702" s="14"/>
      <c r="R702" s="14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53"/>
      <c r="AE702" s="145"/>
      <c r="AF702" s="145"/>
      <c r="AG702" s="144"/>
      <c r="AH702" s="144"/>
      <c r="AI702" s="144"/>
      <c r="AJ702" s="158"/>
      <c r="AK702" s="144"/>
      <c r="AL702" s="140"/>
      <c r="AM702" s="23" t="str">
        <f t="shared" si="108"/>
        <v>Ekonomska škola Mije Mirkovića Rijeka</v>
      </c>
      <c r="AN702" s="23" t="str">
        <f t="shared" si="109"/>
        <v>Primorsko-goranska</v>
      </c>
      <c r="AO702" s="23" t="str">
        <f t="shared" si="110"/>
        <v>Rijeka</v>
      </c>
      <c r="AP702" s="23" t="str">
        <f t="shared" si="111"/>
        <v>državna</v>
      </c>
      <c r="AQ702" s="23" t="str">
        <f t="shared" si="112"/>
        <v>strukovna</v>
      </c>
      <c r="AR702" s="1" t="str">
        <f t="shared" si="113"/>
        <v>08-071-505</v>
      </c>
      <c r="AT702" s="51" t="str">
        <f t="shared" si="114"/>
        <v>Ekonomska škola Mije Mirkovića Rijeka</v>
      </c>
      <c r="AU702" s="51" t="str">
        <f t="shared" si="115"/>
        <v>Primorsko-goranska</v>
      </c>
      <c r="AV702" s="51" t="str">
        <f t="shared" si="116"/>
        <v>Rijeka</v>
      </c>
      <c r="AW702" s="51" t="str">
        <f t="shared" si="117"/>
        <v>državna</v>
      </c>
      <c r="AX702" s="51" t="str">
        <f t="shared" si="118"/>
        <v>strukovna</v>
      </c>
      <c r="AY702" s="51" t="str">
        <f t="shared" si="119"/>
        <v>08-071-505</v>
      </c>
    </row>
    <row r="703" spans="1:77" s="3" customFormat="1" ht="13.5" x14ac:dyDescent="0.25">
      <c r="A703" s="145"/>
      <c r="B703" s="153"/>
      <c r="C703" s="151"/>
      <c r="D703" s="151"/>
      <c r="E703" s="156"/>
      <c r="F703" s="149"/>
      <c r="G703" s="14"/>
      <c r="H703" s="14"/>
      <c r="I703" s="14"/>
      <c r="J703" s="14"/>
      <c r="K703" s="14"/>
      <c r="L703" s="14"/>
      <c r="M703" s="14"/>
      <c r="N703" s="14"/>
      <c r="O703" s="144"/>
      <c r="P703" s="14"/>
      <c r="Q703" s="14"/>
      <c r="R703" s="14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53"/>
      <c r="AE703" s="145"/>
      <c r="AF703" s="145"/>
      <c r="AG703" s="144"/>
      <c r="AH703" s="144"/>
      <c r="AI703" s="144"/>
      <c r="AJ703" s="158"/>
      <c r="AK703" s="144"/>
      <c r="AL703" s="140"/>
      <c r="AM703" s="23" t="str">
        <f t="shared" si="108"/>
        <v>Ekonomska škola Mije Mirkovića Rijeka</v>
      </c>
      <c r="AN703" s="23" t="str">
        <f t="shared" si="109"/>
        <v>Primorsko-goranska</v>
      </c>
      <c r="AO703" s="23" t="str">
        <f t="shared" si="110"/>
        <v>Rijeka</v>
      </c>
      <c r="AP703" s="23" t="str">
        <f t="shared" si="111"/>
        <v>državna</v>
      </c>
      <c r="AQ703" s="23" t="str">
        <f t="shared" si="112"/>
        <v>strukovna</v>
      </c>
      <c r="AR703" s="1" t="str">
        <f t="shared" si="113"/>
        <v>08-071-505</v>
      </c>
      <c r="AT703" s="51" t="str">
        <f t="shared" si="114"/>
        <v>Ekonomska škola Mije Mirkovića Rijeka</v>
      </c>
      <c r="AU703" s="51" t="str">
        <f t="shared" si="115"/>
        <v>Primorsko-goranska</v>
      </c>
      <c r="AV703" s="51" t="str">
        <f t="shared" si="116"/>
        <v>Rijeka</v>
      </c>
      <c r="AW703" s="51" t="str">
        <f t="shared" si="117"/>
        <v>državna</v>
      </c>
      <c r="AX703" s="51" t="str">
        <f t="shared" si="118"/>
        <v>strukovna</v>
      </c>
      <c r="AY703" s="51" t="str">
        <f t="shared" si="119"/>
        <v>08-071-505</v>
      </c>
    </row>
    <row r="704" spans="1:77" s="3" customFormat="1" ht="13.5" x14ac:dyDescent="0.25">
      <c r="A704" s="145"/>
      <c r="B704" s="160"/>
      <c r="C704" s="151"/>
      <c r="D704" s="151"/>
      <c r="E704" s="156"/>
      <c r="F704" s="161"/>
      <c r="G704" s="14"/>
      <c r="H704" s="14"/>
      <c r="I704" s="14"/>
      <c r="J704" s="14"/>
      <c r="K704" s="14"/>
      <c r="L704" s="14"/>
      <c r="M704" s="14"/>
      <c r="N704" s="14"/>
      <c r="O704" s="144"/>
      <c r="P704" s="14"/>
      <c r="Q704" s="14"/>
      <c r="R704" s="14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60"/>
      <c r="AE704" s="145"/>
      <c r="AF704" s="145"/>
      <c r="AG704" s="144"/>
      <c r="AH704" s="144"/>
      <c r="AI704" s="144"/>
      <c r="AJ704" s="162"/>
      <c r="AK704" s="144"/>
      <c r="AL704" s="140"/>
      <c r="AM704" s="23" t="str">
        <f t="shared" si="108"/>
        <v>Ekonomska škola Mije Mirkovića Rijeka</v>
      </c>
      <c r="AN704" s="23" t="str">
        <f t="shared" si="109"/>
        <v>Primorsko-goranska</v>
      </c>
      <c r="AO704" s="23" t="str">
        <f t="shared" si="110"/>
        <v>Rijeka</v>
      </c>
      <c r="AP704" s="23" t="str">
        <f t="shared" si="111"/>
        <v>državna</v>
      </c>
      <c r="AQ704" s="23" t="str">
        <f t="shared" si="112"/>
        <v>strukovna</v>
      </c>
      <c r="AR704" s="1" t="str">
        <f t="shared" si="113"/>
        <v>08-071-505</v>
      </c>
      <c r="AT704" s="51" t="str">
        <f t="shared" si="114"/>
        <v>Ekonomska škola Mije Mirkovića Rijeka</v>
      </c>
      <c r="AU704" s="51" t="str">
        <f t="shared" si="115"/>
        <v>Primorsko-goranska</v>
      </c>
      <c r="AV704" s="51" t="str">
        <f t="shared" si="116"/>
        <v>Rijeka</v>
      </c>
      <c r="AW704" s="51" t="str">
        <f t="shared" si="117"/>
        <v>državna</v>
      </c>
      <c r="AX704" s="51" t="str">
        <f t="shared" si="118"/>
        <v>strukovna</v>
      </c>
      <c r="AY704" s="51" t="str">
        <f t="shared" si="119"/>
        <v>08-071-505</v>
      </c>
    </row>
    <row r="705" spans="1:77" s="3" customFormat="1" ht="13.5" x14ac:dyDescent="0.25">
      <c r="A705" s="145"/>
      <c r="B705" s="152"/>
      <c r="C705" s="151" t="s">
        <v>51</v>
      </c>
      <c r="D705" s="151" t="s">
        <v>51</v>
      </c>
      <c r="E705" s="156"/>
      <c r="F705" s="148" t="s">
        <v>51</v>
      </c>
      <c r="G705" s="14"/>
      <c r="H705" s="14"/>
      <c r="I705" s="14"/>
      <c r="J705" s="14"/>
      <c r="K705" s="14"/>
      <c r="L705" s="14"/>
      <c r="M705" s="14"/>
      <c r="N705" s="14"/>
      <c r="O705" s="144">
        <f>SUM(N705:N712)</f>
        <v>0</v>
      </c>
      <c r="P705" s="14"/>
      <c r="Q705" s="14"/>
      <c r="R705" s="14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52"/>
      <c r="AE705" s="145"/>
      <c r="AF705" s="145"/>
      <c r="AG705" s="144">
        <f>SUM(P705:AF712)</f>
        <v>0</v>
      </c>
      <c r="AH705" s="144">
        <f>SUM(AG705,O705)</f>
        <v>0</v>
      </c>
      <c r="AI705" s="144">
        <f>SUM(AH705-E705)</f>
        <v>0</v>
      </c>
      <c r="AJ705" s="157"/>
      <c r="AK705" s="144">
        <f>SUM(AH705,AJ705)-AI705</f>
        <v>0</v>
      </c>
      <c r="AL705" s="140"/>
      <c r="AM705" s="23" t="str">
        <f t="shared" si="108"/>
        <v>Ekonomska škola Mije Mirkovića Rijeka</v>
      </c>
      <c r="AN705" s="23" t="str">
        <f t="shared" si="109"/>
        <v>Primorsko-goranska</v>
      </c>
      <c r="AO705" s="23" t="str">
        <f t="shared" si="110"/>
        <v>Rijeka</v>
      </c>
      <c r="AP705" s="23" t="str">
        <f t="shared" si="111"/>
        <v>državna</v>
      </c>
      <c r="AQ705" s="23" t="str">
        <f t="shared" si="112"/>
        <v>strukovna</v>
      </c>
      <c r="AR705" s="1" t="str">
        <f t="shared" si="113"/>
        <v>08-071-505</v>
      </c>
      <c r="AT705" s="51" t="str">
        <f t="shared" si="114"/>
        <v>Ekonomska škola Mije Mirkovića Rijeka</v>
      </c>
      <c r="AU705" s="51" t="str">
        <f t="shared" si="115"/>
        <v>Primorsko-goranska</v>
      </c>
      <c r="AV705" s="51" t="str">
        <f t="shared" si="116"/>
        <v>Rijeka</v>
      </c>
      <c r="AW705" s="51" t="str">
        <f t="shared" si="117"/>
        <v>državna</v>
      </c>
      <c r="AX705" s="51" t="str">
        <f t="shared" si="118"/>
        <v>strukovna</v>
      </c>
      <c r="AY705" s="51" t="str">
        <f t="shared" si="119"/>
        <v>08-071-505</v>
      </c>
      <c r="BY705" s="7"/>
    </row>
    <row r="706" spans="1:77" s="3" customFormat="1" ht="13.5" x14ac:dyDescent="0.25">
      <c r="A706" s="145"/>
      <c r="B706" s="153"/>
      <c r="C706" s="151"/>
      <c r="D706" s="151"/>
      <c r="E706" s="156"/>
      <c r="F706" s="149"/>
      <c r="G706" s="14"/>
      <c r="H706" s="14"/>
      <c r="I706" s="14"/>
      <c r="J706" s="14"/>
      <c r="K706" s="14"/>
      <c r="L706" s="14"/>
      <c r="M706" s="14"/>
      <c r="N706" s="14"/>
      <c r="O706" s="144"/>
      <c r="P706" s="14"/>
      <c r="Q706" s="14"/>
      <c r="R706" s="14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53"/>
      <c r="AE706" s="145"/>
      <c r="AF706" s="145"/>
      <c r="AG706" s="144"/>
      <c r="AH706" s="144"/>
      <c r="AI706" s="144"/>
      <c r="AJ706" s="158"/>
      <c r="AK706" s="144"/>
      <c r="AL706" s="140"/>
      <c r="AM706" s="23" t="str">
        <f t="shared" ref="AM706:AM769" si="120">NazivSkole</f>
        <v>Ekonomska škola Mije Mirkovića Rijeka</v>
      </c>
      <c r="AN706" s="23" t="str">
        <f t="shared" ref="AN706:AN769" si="121">Zupanija</f>
        <v>Primorsko-goranska</v>
      </c>
      <c r="AO706" s="23" t="str">
        <f t="shared" ref="AO706:AO769" si="122">GradMjesto</f>
        <v>Rijeka</v>
      </c>
      <c r="AP706" s="23" t="str">
        <f t="shared" ref="AP706:AP769" si="123">Osnivac</f>
        <v>državna</v>
      </c>
      <c r="AQ706" s="23" t="str">
        <f t="shared" ref="AQ706:AQ769" si="124">VrstaSkole</f>
        <v>strukovna</v>
      </c>
      <c r="AR706" s="1" t="str">
        <f t="shared" ref="AR706:AR769" si="125">SifraSkole</f>
        <v>08-071-505</v>
      </c>
      <c r="AT706" s="51" t="str">
        <f t="shared" ref="AT706:AT769" si="126">NazivSkole</f>
        <v>Ekonomska škola Mije Mirkovića Rijeka</v>
      </c>
      <c r="AU706" s="51" t="str">
        <f t="shared" ref="AU706:AU769" si="127">Zupanija</f>
        <v>Primorsko-goranska</v>
      </c>
      <c r="AV706" s="51" t="str">
        <f t="shared" ref="AV706:AV769" si="128">GradMjesto</f>
        <v>Rijeka</v>
      </c>
      <c r="AW706" s="51" t="str">
        <f t="shared" ref="AW706:AW769" si="129">Osnivac</f>
        <v>državna</v>
      </c>
      <c r="AX706" s="51" t="str">
        <f t="shared" ref="AX706:AX769" si="130">VrstaSkole</f>
        <v>strukovna</v>
      </c>
      <c r="AY706" s="51" t="str">
        <f t="shared" ref="AY706:AY769" si="131">SifraSkole</f>
        <v>08-071-505</v>
      </c>
    </row>
    <row r="707" spans="1:77" s="3" customFormat="1" ht="13.5" x14ac:dyDescent="0.25">
      <c r="A707" s="145"/>
      <c r="B707" s="153"/>
      <c r="C707" s="151"/>
      <c r="D707" s="151"/>
      <c r="E707" s="156"/>
      <c r="F707" s="149"/>
      <c r="G707" s="14"/>
      <c r="H707" s="14"/>
      <c r="I707" s="14"/>
      <c r="J707" s="14"/>
      <c r="K707" s="14"/>
      <c r="L707" s="14"/>
      <c r="M707" s="14"/>
      <c r="N707" s="14"/>
      <c r="O707" s="144"/>
      <c r="P707" s="14"/>
      <c r="Q707" s="14"/>
      <c r="R707" s="14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53"/>
      <c r="AE707" s="145"/>
      <c r="AF707" s="145"/>
      <c r="AG707" s="144"/>
      <c r="AH707" s="144"/>
      <c r="AI707" s="144"/>
      <c r="AJ707" s="158"/>
      <c r="AK707" s="144"/>
      <c r="AL707" s="140"/>
      <c r="AM707" s="23" t="str">
        <f t="shared" si="120"/>
        <v>Ekonomska škola Mije Mirkovića Rijeka</v>
      </c>
      <c r="AN707" s="23" t="str">
        <f t="shared" si="121"/>
        <v>Primorsko-goranska</v>
      </c>
      <c r="AO707" s="23" t="str">
        <f t="shared" si="122"/>
        <v>Rijeka</v>
      </c>
      <c r="AP707" s="23" t="str">
        <f t="shared" si="123"/>
        <v>državna</v>
      </c>
      <c r="AQ707" s="23" t="str">
        <f t="shared" si="124"/>
        <v>strukovna</v>
      </c>
      <c r="AR707" s="1" t="str">
        <f t="shared" si="125"/>
        <v>08-071-505</v>
      </c>
      <c r="AT707" s="51" t="str">
        <f t="shared" si="126"/>
        <v>Ekonomska škola Mije Mirkovića Rijeka</v>
      </c>
      <c r="AU707" s="51" t="str">
        <f t="shared" si="127"/>
        <v>Primorsko-goranska</v>
      </c>
      <c r="AV707" s="51" t="str">
        <f t="shared" si="128"/>
        <v>Rijeka</v>
      </c>
      <c r="AW707" s="51" t="str">
        <f t="shared" si="129"/>
        <v>državna</v>
      </c>
      <c r="AX707" s="51" t="str">
        <f t="shared" si="130"/>
        <v>strukovna</v>
      </c>
      <c r="AY707" s="51" t="str">
        <f t="shared" si="131"/>
        <v>08-071-505</v>
      </c>
    </row>
    <row r="708" spans="1:77" s="3" customFormat="1" ht="13.5" x14ac:dyDescent="0.25">
      <c r="A708" s="145"/>
      <c r="B708" s="153"/>
      <c r="C708" s="151"/>
      <c r="D708" s="151"/>
      <c r="E708" s="156"/>
      <c r="F708" s="149"/>
      <c r="G708" s="14"/>
      <c r="H708" s="14"/>
      <c r="I708" s="14"/>
      <c r="J708" s="14"/>
      <c r="K708" s="14"/>
      <c r="L708" s="14"/>
      <c r="M708" s="14"/>
      <c r="N708" s="14"/>
      <c r="O708" s="144"/>
      <c r="P708" s="14"/>
      <c r="Q708" s="14"/>
      <c r="R708" s="14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53"/>
      <c r="AE708" s="145"/>
      <c r="AF708" s="145"/>
      <c r="AG708" s="144"/>
      <c r="AH708" s="144"/>
      <c r="AI708" s="144"/>
      <c r="AJ708" s="158"/>
      <c r="AK708" s="144"/>
      <c r="AL708" s="140"/>
      <c r="AM708" s="23" t="str">
        <f t="shared" si="120"/>
        <v>Ekonomska škola Mije Mirkovića Rijeka</v>
      </c>
      <c r="AN708" s="23" t="str">
        <f t="shared" si="121"/>
        <v>Primorsko-goranska</v>
      </c>
      <c r="AO708" s="23" t="str">
        <f t="shared" si="122"/>
        <v>Rijeka</v>
      </c>
      <c r="AP708" s="23" t="str">
        <f t="shared" si="123"/>
        <v>državna</v>
      </c>
      <c r="AQ708" s="23" t="str">
        <f t="shared" si="124"/>
        <v>strukovna</v>
      </c>
      <c r="AR708" s="1" t="str">
        <f t="shared" si="125"/>
        <v>08-071-505</v>
      </c>
      <c r="AT708" s="51" t="str">
        <f t="shared" si="126"/>
        <v>Ekonomska škola Mije Mirkovića Rijeka</v>
      </c>
      <c r="AU708" s="51" t="str">
        <f t="shared" si="127"/>
        <v>Primorsko-goranska</v>
      </c>
      <c r="AV708" s="51" t="str">
        <f t="shared" si="128"/>
        <v>Rijeka</v>
      </c>
      <c r="AW708" s="51" t="str">
        <f t="shared" si="129"/>
        <v>državna</v>
      </c>
      <c r="AX708" s="51" t="str">
        <f t="shared" si="130"/>
        <v>strukovna</v>
      </c>
      <c r="AY708" s="51" t="str">
        <f t="shared" si="131"/>
        <v>08-071-505</v>
      </c>
    </row>
    <row r="709" spans="1:77" s="3" customFormat="1" ht="13.5" x14ac:dyDescent="0.25">
      <c r="A709" s="145"/>
      <c r="B709" s="153"/>
      <c r="C709" s="151"/>
      <c r="D709" s="151"/>
      <c r="E709" s="156"/>
      <c r="F709" s="149"/>
      <c r="G709" s="14"/>
      <c r="H709" s="14"/>
      <c r="I709" s="14"/>
      <c r="J709" s="14"/>
      <c r="K709" s="14"/>
      <c r="L709" s="14"/>
      <c r="M709" s="14"/>
      <c r="N709" s="14"/>
      <c r="O709" s="144"/>
      <c r="P709" s="14"/>
      <c r="Q709" s="14"/>
      <c r="R709" s="14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53"/>
      <c r="AE709" s="145"/>
      <c r="AF709" s="145"/>
      <c r="AG709" s="144"/>
      <c r="AH709" s="144"/>
      <c r="AI709" s="144"/>
      <c r="AJ709" s="158"/>
      <c r="AK709" s="144"/>
      <c r="AL709" s="140"/>
      <c r="AM709" s="23" t="str">
        <f t="shared" si="120"/>
        <v>Ekonomska škola Mije Mirkovića Rijeka</v>
      </c>
      <c r="AN709" s="23" t="str">
        <f t="shared" si="121"/>
        <v>Primorsko-goranska</v>
      </c>
      <c r="AO709" s="23" t="str">
        <f t="shared" si="122"/>
        <v>Rijeka</v>
      </c>
      <c r="AP709" s="23" t="str">
        <f t="shared" si="123"/>
        <v>državna</v>
      </c>
      <c r="AQ709" s="23" t="str">
        <f t="shared" si="124"/>
        <v>strukovna</v>
      </c>
      <c r="AR709" s="1" t="str">
        <f t="shared" si="125"/>
        <v>08-071-505</v>
      </c>
      <c r="AT709" s="51" t="str">
        <f t="shared" si="126"/>
        <v>Ekonomska škola Mije Mirkovića Rijeka</v>
      </c>
      <c r="AU709" s="51" t="str">
        <f t="shared" si="127"/>
        <v>Primorsko-goranska</v>
      </c>
      <c r="AV709" s="51" t="str">
        <f t="shared" si="128"/>
        <v>Rijeka</v>
      </c>
      <c r="AW709" s="51" t="str">
        <f t="shared" si="129"/>
        <v>državna</v>
      </c>
      <c r="AX709" s="51" t="str">
        <f t="shared" si="130"/>
        <v>strukovna</v>
      </c>
      <c r="AY709" s="51" t="str">
        <f t="shared" si="131"/>
        <v>08-071-505</v>
      </c>
    </row>
    <row r="710" spans="1:77" s="3" customFormat="1" ht="13.5" x14ac:dyDescent="0.25">
      <c r="A710" s="145"/>
      <c r="B710" s="153"/>
      <c r="C710" s="151"/>
      <c r="D710" s="151"/>
      <c r="E710" s="156"/>
      <c r="F710" s="149"/>
      <c r="G710" s="14"/>
      <c r="H710" s="14"/>
      <c r="I710" s="14"/>
      <c r="J710" s="14"/>
      <c r="K710" s="14"/>
      <c r="L710" s="14"/>
      <c r="M710" s="14"/>
      <c r="N710" s="14"/>
      <c r="O710" s="144"/>
      <c r="P710" s="14"/>
      <c r="Q710" s="14"/>
      <c r="R710" s="14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53"/>
      <c r="AE710" s="145"/>
      <c r="AF710" s="145"/>
      <c r="AG710" s="144"/>
      <c r="AH710" s="144"/>
      <c r="AI710" s="144"/>
      <c r="AJ710" s="158"/>
      <c r="AK710" s="144"/>
      <c r="AL710" s="140"/>
      <c r="AM710" s="23" t="str">
        <f t="shared" si="120"/>
        <v>Ekonomska škola Mije Mirkovića Rijeka</v>
      </c>
      <c r="AN710" s="23" t="str">
        <f t="shared" si="121"/>
        <v>Primorsko-goranska</v>
      </c>
      <c r="AO710" s="23" t="str">
        <f t="shared" si="122"/>
        <v>Rijeka</v>
      </c>
      <c r="AP710" s="23" t="str">
        <f t="shared" si="123"/>
        <v>državna</v>
      </c>
      <c r="AQ710" s="23" t="str">
        <f t="shared" si="124"/>
        <v>strukovna</v>
      </c>
      <c r="AR710" s="1" t="str">
        <f t="shared" si="125"/>
        <v>08-071-505</v>
      </c>
      <c r="AT710" s="51" t="str">
        <f t="shared" si="126"/>
        <v>Ekonomska škola Mije Mirkovića Rijeka</v>
      </c>
      <c r="AU710" s="51" t="str">
        <f t="shared" si="127"/>
        <v>Primorsko-goranska</v>
      </c>
      <c r="AV710" s="51" t="str">
        <f t="shared" si="128"/>
        <v>Rijeka</v>
      </c>
      <c r="AW710" s="51" t="str">
        <f t="shared" si="129"/>
        <v>državna</v>
      </c>
      <c r="AX710" s="51" t="str">
        <f t="shared" si="130"/>
        <v>strukovna</v>
      </c>
      <c r="AY710" s="51" t="str">
        <f t="shared" si="131"/>
        <v>08-071-505</v>
      </c>
    </row>
    <row r="711" spans="1:77" s="3" customFormat="1" ht="13.5" x14ac:dyDescent="0.25">
      <c r="A711" s="145"/>
      <c r="B711" s="153"/>
      <c r="C711" s="151"/>
      <c r="D711" s="151"/>
      <c r="E711" s="156"/>
      <c r="F711" s="149"/>
      <c r="G711" s="14"/>
      <c r="H711" s="14"/>
      <c r="I711" s="14"/>
      <c r="J711" s="14"/>
      <c r="K711" s="14"/>
      <c r="L711" s="14"/>
      <c r="M711" s="14"/>
      <c r="N711" s="14"/>
      <c r="O711" s="144"/>
      <c r="P711" s="14"/>
      <c r="Q711" s="14"/>
      <c r="R711" s="14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53"/>
      <c r="AE711" s="145"/>
      <c r="AF711" s="145"/>
      <c r="AG711" s="144"/>
      <c r="AH711" s="144"/>
      <c r="AI711" s="144"/>
      <c r="AJ711" s="158"/>
      <c r="AK711" s="144"/>
      <c r="AL711" s="140"/>
      <c r="AM711" s="23" t="str">
        <f t="shared" si="120"/>
        <v>Ekonomska škola Mije Mirkovića Rijeka</v>
      </c>
      <c r="AN711" s="23" t="str">
        <f t="shared" si="121"/>
        <v>Primorsko-goranska</v>
      </c>
      <c r="AO711" s="23" t="str">
        <f t="shared" si="122"/>
        <v>Rijeka</v>
      </c>
      <c r="AP711" s="23" t="str">
        <f t="shared" si="123"/>
        <v>državna</v>
      </c>
      <c r="AQ711" s="23" t="str">
        <f t="shared" si="124"/>
        <v>strukovna</v>
      </c>
      <c r="AR711" s="1" t="str">
        <f t="shared" si="125"/>
        <v>08-071-505</v>
      </c>
      <c r="AT711" s="51" t="str">
        <f t="shared" si="126"/>
        <v>Ekonomska škola Mije Mirkovića Rijeka</v>
      </c>
      <c r="AU711" s="51" t="str">
        <f t="shared" si="127"/>
        <v>Primorsko-goranska</v>
      </c>
      <c r="AV711" s="51" t="str">
        <f t="shared" si="128"/>
        <v>Rijeka</v>
      </c>
      <c r="AW711" s="51" t="str">
        <f t="shared" si="129"/>
        <v>državna</v>
      </c>
      <c r="AX711" s="51" t="str">
        <f t="shared" si="130"/>
        <v>strukovna</v>
      </c>
      <c r="AY711" s="51" t="str">
        <f t="shared" si="131"/>
        <v>08-071-505</v>
      </c>
    </row>
    <row r="712" spans="1:77" s="3" customFormat="1" ht="13.5" x14ac:dyDescent="0.25">
      <c r="A712" s="145"/>
      <c r="B712" s="160"/>
      <c r="C712" s="151"/>
      <c r="D712" s="151"/>
      <c r="E712" s="156"/>
      <c r="F712" s="161"/>
      <c r="G712" s="14"/>
      <c r="H712" s="14"/>
      <c r="I712" s="14"/>
      <c r="J712" s="14"/>
      <c r="K712" s="14"/>
      <c r="L712" s="14"/>
      <c r="M712" s="14"/>
      <c r="N712" s="14"/>
      <c r="O712" s="144"/>
      <c r="P712" s="14"/>
      <c r="Q712" s="14"/>
      <c r="R712" s="14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60"/>
      <c r="AE712" s="145"/>
      <c r="AF712" s="145"/>
      <c r="AG712" s="144"/>
      <c r="AH712" s="144"/>
      <c r="AI712" s="144"/>
      <c r="AJ712" s="162"/>
      <c r="AK712" s="144"/>
      <c r="AL712" s="140"/>
      <c r="AM712" s="23" t="str">
        <f t="shared" si="120"/>
        <v>Ekonomska škola Mije Mirkovića Rijeka</v>
      </c>
      <c r="AN712" s="23" t="str">
        <f t="shared" si="121"/>
        <v>Primorsko-goranska</v>
      </c>
      <c r="AO712" s="23" t="str">
        <f t="shared" si="122"/>
        <v>Rijeka</v>
      </c>
      <c r="AP712" s="23" t="str">
        <f t="shared" si="123"/>
        <v>državna</v>
      </c>
      <c r="AQ712" s="23" t="str">
        <f t="shared" si="124"/>
        <v>strukovna</v>
      </c>
      <c r="AR712" s="1" t="str">
        <f t="shared" si="125"/>
        <v>08-071-505</v>
      </c>
      <c r="AT712" s="51" t="str">
        <f t="shared" si="126"/>
        <v>Ekonomska škola Mije Mirkovića Rijeka</v>
      </c>
      <c r="AU712" s="51" t="str">
        <f t="shared" si="127"/>
        <v>Primorsko-goranska</v>
      </c>
      <c r="AV712" s="51" t="str">
        <f t="shared" si="128"/>
        <v>Rijeka</v>
      </c>
      <c r="AW712" s="51" t="str">
        <f t="shared" si="129"/>
        <v>državna</v>
      </c>
      <c r="AX712" s="51" t="str">
        <f t="shared" si="130"/>
        <v>strukovna</v>
      </c>
      <c r="AY712" s="51" t="str">
        <f t="shared" si="131"/>
        <v>08-071-505</v>
      </c>
    </row>
    <row r="713" spans="1:77" s="3" customFormat="1" ht="13.5" x14ac:dyDescent="0.25">
      <c r="A713" s="145"/>
      <c r="B713" s="152"/>
      <c r="C713" s="151" t="s">
        <v>51</v>
      </c>
      <c r="D713" s="151" t="s">
        <v>51</v>
      </c>
      <c r="E713" s="156"/>
      <c r="F713" s="148" t="s">
        <v>51</v>
      </c>
      <c r="G713" s="14"/>
      <c r="H713" s="14"/>
      <c r="I713" s="14"/>
      <c r="J713" s="14"/>
      <c r="K713" s="14"/>
      <c r="L713" s="14"/>
      <c r="M713" s="14"/>
      <c r="N713" s="14"/>
      <c r="O713" s="144">
        <f>SUM(N713:N720)</f>
        <v>0</v>
      </c>
      <c r="P713" s="14"/>
      <c r="Q713" s="14"/>
      <c r="R713" s="14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52"/>
      <c r="AE713" s="145"/>
      <c r="AF713" s="145"/>
      <c r="AG713" s="144">
        <f>SUM(P713:AF720)</f>
        <v>0</v>
      </c>
      <c r="AH713" s="144">
        <f>SUM(AG713,O713)</f>
        <v>0</v>
      </c>
      <c r="AI713" s="144">
        <f>SUM(AH713-E713)</f>
        <v>0</v>
      </c>
      <c r="AJ713" s="157"/>
      <c r="AK713" s="144">
        <f>SUM(AH713,AJ713)-AI713</f>
        <v>0</v>
      </c>
      <c r="AL713" s="140"/>
      <c r="AM713" s="23" t="str">
        <f t="shared" si="120"/>
        <v>Ekonomska škola Mije Mirkovića Rijeka</v>
      </c>
      <c r="AN713" s="23" t="str">
        <f t="shared" si="121"/>
        <v>Primorsko-goranska</v>
      </c>
      <c r="AO713" s="23" t="str">
        <f t="shared" si="122"/>
        <v>Rijeka</v>
      </c>
      <c r="AP713" s="23" t="str">
        <f t="shared" si="123"/>
        <v>državna</v>
      </c>
      <c r="AQ713" s="23" t="str">
        <f t="shared" si="124"/>
        <v>strukovna</v>
      </c>
      <c r="AR713" s="1" t="str">
        <f t="shared" si="125"/>
        <v>08-071-505</v>
      </c>
      <c r="AT713" s="51" t="str">
        <f t="shared" si="126"/>
        <v>Ekonomska škola Mije Mirkovića Rijeka</v>
      </c>
      <c r="AU713" s="51" t="str">
        <f t="shared" si="127"/>
        <v>Primorsko-goranska</v>
      </c>
      <c r="AV713" s="51" t="str">
        <f t="shared" si="128"/>
        <v>Rijeka</v>
      </c>
      <c r="AW713" s="51" t="str">
        <f t="shared" si="129"/>
        <v>državna</v>
      </c>
      <c r="AX713" s="51" t="str">
        <f t="shared" si="130"/>
        <v>strukovna</v>
      </c>
      <c r="AY713" s="51" t="str">
        <f t="shared" si="131"/>
        <v>08-071-505</v>
      </c>
      <c r="BY713" s="7"/>
    </row>
    <row r="714" spans="1:77" s="3" customFormat="1" ht="13.5" x14ac:dyDescent="0.25">
      <c r="A714" s="145"/>
      <c r="B714" s="153"/>
      <c r="C714" s="151"/>
      <c r="D714" s="151"/>
      <c r="E714" s="156"/>
      <c r="F714" s="149"/>
      <c r="G714" s="14"/>
      <c r="H714" s="14"/>
      <c r="I714" s="14"/>
      <c r="J714" s="14"/>
      <c r="K714" s="14"/>
      <c r="L714" s="14"/>
      <c r="M714" s="14"/>
      <c r="N714" s="14"/>
      <c r="O714" s="144"/>
      <c r="P714" s="14"/>
      <c r="Q714" s="14"/>
      <c r="R714" s="14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53"/>
      <c r="AE714" s="145"/>
      <c r="AF714" s="145"/>
      <c r="AG714" s="144"/>
      <c r="AH714" s="144"/>
      <c r="AI714" s="144"/>
      <c r="AJ714" s="158"/>
      <c r="AK714" s="144"/>
      <c r="AL714" s="140"/>
      <c r="AM714" s="23" t="str">
        <f t="shared" si="120"/>
        <v>Ekonomska škola Mije Mirkovića Rijeka</v>
      </c>
      <c r="AN714" s="23" t="str">
        <f t="shared" si="121"/>
        <v>Primorsko-goranska</v>
      </c>
      <c r="AO714" s="23" t="str">
        <f t="shared" si="122"/>
        <v>Rijeka</v>
      </c>
      <c r="AP714" s="23" t="str">
        <f t="shared" si="123"/>
        <v>državna</v>
      </c>
      <c r="AQ714" s="23" t="str">
        <f t="shared" si="124"/>
        <v>strukovna</v>
      </c>
      <c r="AR714" s="1" t="str">
        <f t="shared" si="125"/>
        <v>08-071-505</v>
      </c>
      <c r="AT714" s="51" t="str">
        <f t="shared" si="126"/>
        <v>Ekonomska škola Mije Mirkovića Rijeka</v>
      </c>
      <c r="AU714" s="51" t="str">
        <f t="shared" si="127"/>
        <v>Primorsko-goranska</v>
      </c>
      <c r="AV714" s="51" t="str">
        <f t="shared" si="128"/>
        <v>Rijeka</v>
      </c>
      <c r="AW714" s="51" t="str">
        <f t="shared" si="129"/>
        <v>državna</v>
      </c>
      <c r="AX714" s="51" t="str">
        <f t="shared" si="130"/>
        <v>strukovna</v>
      </c>
      <c r="AY714" s="51" t="str">
        <f t="shared" si="131"/>
        <v>08-071-505</v>
      </c>
    </row>
    <row r="715" spans="1:77" s="3" customFormat="1" ht="13.5" x14ac:dyDescent="0.25">
      <c r="A715" s="145"/>
      <c r="B715" s="153"/>
      <c r="C715" s="151"/>
      <c r="D715" s="151"/>
      <c r="E715" s="156"/>
      <c r="F715" s="149"/>
      <c r="G715" s="14"/>
      <c r="H715" s="14"/>
      <c r="I715" s="14"/>
      <c r="J715" s="14"/>
      <c r="K715" s="14"/>
      <c r="L715" s="14"/>
      <c r="M715" s="14"/>
      <c r="N715" s="14"/>
      <c r="O715" s="144"/>
      <c r="P715" s="14"/>
      <c r="Q715" s="14"/>
      <c r="R715" s="14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53"/>
      <c r="AE715" s="145"/>
      <c r="AF715" s="145"/>
      <c r="AG715" s="144"/>
      <c r="AH715" s="144"/>
      <c r="AI715" s="144"/>
      <c r="AJ715" s="158"/>
      <c r="AK715" s="144"/>
      <c r="AL715" s="140"/>
      <c r="AM715" s="23" t="str">
        <f t="shared" si="120"/>
        <v>Ekonomska škola Mije Mirkovića Rijeka</v>
      </c>
      <c r="AN715" s="23" t="str">
        <f t="shared" si="121"/>
        <v>Primorsko-goranska</v>
      </c>
      <c r="AO715" s="23" t="str">
        <f t="shared" si="122"/>
        <v>Rijeka</v>
      </c>
      <c r="AP715" s="23" t="str">
        <f t="shared" si="123"/>
        <v>državna</v>
      </c>
      <c r="AQ715" s="23" t="str">
        <f t="shared" si="124"/>
        <v>strukovna</v>
      </c>
      <c r="AR715" s="1" t="str">
        <f t="shared" si="125"/>
        <v>08-071-505</v>
      </c>
      <c r="AT715" s="51" t="str">
        <f t="shared" si="126"/>
        <v>Ekonomska škola Mije Mirkovića Rijeka</v>
      </c>
      <c r="AU715" s="51" t="str">
        <f t="shared" si="127"/>
        <v>Primorsko-goranska</v>
      </c>
      <c r="AV715" s="51" t="str">
        <f t="shared" si="128"/>
        <v>Rijeka</v>
      </c>
      <c r="AW715" s="51" t="str">
        <f t="shared" si="129"/>
        <v>državna</v>
      </c>
      <c r="AX715" s="51" t="str">
        <f t="shared" si="130"/>
        <v>strukovna</v>
      </c>
      <c r="AY715" s="51" t="str">
        <f t="shared" si="131"/>
        <v>08-071-505</v>
      </c>
    </row>
    <row r="716" spans="1:77" s="3" customFormat="1" ht="13.5" x14ac:dyDescent="0.25">
      <c r="A716" s="145"/>
      <c r="B716" s="153"/>
      <c r="C716" s="151"/>
      <c r="D716" s="151"/>
      <c r="E716" s="156"/>
      <c r="F716" s="149"/>
      <c r="G716" s="14"/>
      <c r="H716" s="14"/>
      <c r="I716" s="14"/>
      <c r="J716" s="14"/>
      <c r="K716" s="14"/>
      <c r="L716" s="14"/>
      <c r="M716" s="14"/>
      <c r="N716" s="14"/>
      <c r="O716" s="144"/>
      <c r="P716" s="14"/>
      <c r="Q716" s="14"/>
      <c r="R716" s="14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53"/>
      <c r="AE716" s="145"/>
      <c r="AF716" s="145"/>
      <c r="AG716" s="144"/>
      <c r="AH716" s="144"/>
      <c r="AI716" s="144"/>
      <c r="AJ716" s="158"/>
      <c r="AK716" s="144"/>
      <c r="AL716" s="140"/>
      <c r="AM716" s="23" t="str">
        <f t="shared" si="120"/>
        <v>Ekonomska škola Mije Mirkovića Rijeka</v>
      </c>
      <c r="AN716" s="23" t="str">
        <f t="shared" si="121"/>
        <v>Primorsko-goranska</v>
      </c>
      <c r="AO716" s="23" t="str">
        <f t="shared" si="122"/>
        <v>Rijeka</v>
      </c>
      <c r="AP716" s="23" t="str">
        <f t="shared" si="123"/>
        <v>državna</v>
      </c>
      <c r="AQ716" s="23" t="str">
        <f t="shared" si="124"/>
        <v>strukovna</v>
      </c>
      <c r="AR716" s="1" t="str">
        <f t="shared" si="125"/>
        <v>08-071-505</v>
      </c>
      <c r="AT716" s="51" t="str">
        <f t="shared" si="126"/>
        <v>Ekonomska škola Mije Mirkovića Rijeka</v>
      </c>
      <c r="AU716" s="51" t="str">
        <f t="shared" si="127"/>
        <v>Primorsko-goranska</v>
      </c>
      <c r="AV716" s="51" t="str">
        <f t="shared" si="128"/>
        <v>Rijeka</v>
      </c>
      <c r="AW716" s="51" t="str">
        <f t="shared" si="129"/>
        <v>državna</v>
      </c>
      <c r="AX716" s="51" t="str">
        <f t="shared" si="130"/>
        <v>strukovna</v>
      </c>
      <c r="AY716" s="51" t="str">
        <f t="shared" si="131"/>
        <v>08-071-505</v>
      </c>
    </row>
    <row r="717" spans="1:77" s="3" customFormat="1" ht="13.5" x14ac:dyDescent="0.25">
      <c r="A717" s="145"/>
      <c r="B717" s="153"/>
      <c r="C717" s="151"/>
      <c r="D717" s="151"/>
      <c r="E717" s="156"/>
      <c r="F717" s="149"/>
      <c r="G717" s="14"/>
      <c r="H717" s="14"/>
      <c r="I717" s="14"/>
      <c r="J717" s="14"/>
      <c r="K717" s="14"/>
      <c r="L717" s="14"/>
      <c r="M717" s="14"/>
      <c r="N717" s="14"/>
      <c r="O717" s="144"/>
      <c r="P717" s="14"/>
      <c r="Q717" s="14"/>
      <c r="R717" s="14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53"/>
      <c r="AE717" s="145"/>
      <c r="AF717" s="145"/>
      <c r="AG717" s="144"/>
      <c r="AH717" s="144"/>
      <c r="AI717" s="144"/>
      <c r="AJ717" s="158"/>
      <c r="AK717" s="144"/>
      <c r="AL717" s="140"/>
      <c r="AM717" s="23" t="str">
        <f t="shared" si="120"/>
        <v>Ekonomska škola Mije Mirkovića Rijeka</v>
      </c>
      <c r="AN717" s="23" t="str">
        <f t="shared" si="121"/>
        <v>Primorsko-goranska</v>
      </c>
      <c r="AO717" s="23" t="str">
        <f t="shared" si="122"/>
        <v>Rijeka</v>
      </c>
      <c r="AP717" s="23" t="str">
        <f t="shared" si="123"/>
        <v>državna</v>
      </c>
      <c r="AQ717" s="23" t="str">
        <f t="shared" si="124"/>
        <v>strukovna</v>
      </c>
      <c r="AR717" s="1" t="str">
        <f t="shared" si="125"/>
        <v>08-071-505</v>
      </c>
      <c r="AT717" s="51" t="str">
        <f t="shared" si="126"/>
        <v>Ekonomska škola Mije Mirkovića Rijeka</v>
      </c>
      <c r="AU717" s="51" t="str">
        <f t="shared" si="127"/>
        <v>Primorsko-goranska</v>
      </c>
      <c r="AV717" s="51" t="str">
        <f t="shared" si="128"/>
        <v>Rijeka</v>
      </c>
      <c r="AW717" s="51" t="str">
        <f t="shared" si="129"/>
        <v>državna</v>
      </c>
      <c r="AX717" s="51" t="str">
        <f t="shared" si="130"/>
        <v>strukovna</v>
      </c>
      <c r="AY717" s="51" t="str">
        <f t="shared" si="131"/>
        <v>08-071-505</v>
      </c>
    </row>
    <row r="718" spans="1:77" s="3" customFormat="1" ht="13.5" x14ac:dyDescent="0.25">
      <c r="A718" s="145"/>
      <c r="B718" s="153"/>
      <c r="C718" s="151"/>
      <c r="D718" s="151"/>
      <c r="E718" s="156"/>
      <c r="F718" s="149"/>
      <c r="G718" s="14"/>
      <c r="H718" s="14"/>
      <c r="I718" s="14"/>
      <c r="J718" s="14"/>
      <c r="K718" s="14"/>
      <c r="L718" s="14"/>
      <c r="M718" s="14"/>
      <c r="N718" s="14"/>
      <c r="O718" s="144"/>
      <c r="P718" s="14"/>
      <c r="Q718" s="14"/>
      <c r="R718" s="14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53"/>
      <c r="AE718" s="145"/>
      <c r="AF718" s="145"/>
      <c r="AG718" s="144"/>
      <c r="AH718" s="144"/>
      <c r="AI718" s="144"/>
      <c r="AJ718" s="158"/>
      <c r="AK718" s="144"/>
      <c r="AL718" s="140"/>
      <c r="AM718" s="23" t="str">
        <f t="shared" si="120"/>
        <v>Ekonomska škola Mije Mirkovića Rijeka</v>
      </c>
      <c r="AN718" s="23" t="str">
        <f t="shared" si="121"/>
        <v>Primorsko-goranska</v>
      </c>
      <c r="AO718" s="23" t="str">
        <f t="shared" si="122"/>
        <v>Rijeka</v>
      </c>
      <c r="AP718" s="23" t="str">
        <f t="shared" si="123"/>
        <v>državna</v>
      </c>
      <c r="AQ718" s="23" t="str">
        <f t="shared" si="124"/>
        <v>strukovna</v>
      </c>
      <c r="AR718" s="1" t="str">
        <f t="shared" si="125"/>
        <v>08-071-505</v>
      </c>
      <c r="AT718" s="51" t="str">
        <f t="shared" si="126"/>
        <v>Ekonomska škola Mije Mirkovića Rijeka</v>
      </c>
      <c r="AU718" s="51" t="str">
        <f t="shared" si="127"/>
        <v>Primorsko-goranska</v>
      </c>
      <c r="AV718" s="51" t="str">
        <f t="shared" si="128"/>
        <v>Rijeka</v>
      </c>
      <c r="AW718" s="51" t="str">
        <f t="shared" si="129"/>
        <v>državna</v>
      </c>
      <c r="AX718" s="51" t="str">
        <f t="shared" si="130"/>
        <v>strukovna</v>
      </c>
      <c r="AY718" s="51" t="str">
        <f t="shared" si="131"/>
        <v>08-071-505</v>
      </c>
    </row>
    <row r="719" spans="1:77" s="3" customFormat="1" ht="13.5" x14ac:dyDescent="0.25">
      <c r="A719" s="145"/>
      <c r="B719" s="153"/>
      <c r="C719" s="151"/>
      <c r="D719" s="151"/>
      <c r="E719" s="156"/>
      <c r="F719" s="149"/>
      <c r="G719" s="14"/>
      <c r="H719" s="14"/>
      <c r="I719" s="14"/>
      <c r="J719" s="14"/>
      <c r="K719" s="14"/>
      <c r="L719" s="14"/>
      <c r="M719" s="14"/>
      <c r="N719" s="14"/>
      <c r="O719" s="144"/>
      <c r="P719" s="14"/>
      <c r="Q719" s="14"/>
      <c r="R719" s="14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53"/>
      <c r="AE719" s="145"/>
      <c r="AF719" s="145"/>
      <c r="AG719" s="144"/>
      <c r="AH719" s="144"/>
      <c r="AI719" s="144"/>
      <c r="AJ719" s="158"/>
      <c r="AK719" s="144"/>
      <c r="AL719" s="140"/>
      <c r="AM719" s="23" t="str">
        <f t="shared" si="120"/>
        <v>Ekonomska škola Mije Mirkovića Rijeka</v>
      </c>
      <c r="AN719" s="23" t="str">
        <f t="shared" si="121"/>
        <v>Primorsko-goranska</v>
      </c>
      <c r="AO719" s="23" t="str">
        <f t="shared" si="122"/>
        <v>Rijeka</v>
      </c>
      <c r="AP719" s="23" t="str">
        <f t="shared" si="123"/>
        <v>državna</v>
      </c>
      <c r="AQ719" s="23" t="str">
        <f t="shared" si="124"/>
        <v>strukovna</v>
      </c>
      <c r="AR719" s="1" t="str">
        <f t="shared" si="125"/>
        <v>08-071-505</v>
      </c>
      <c r="AT719" s="51" t="str">
        <f t="shared" si="126"/>
        <v>Ekonomska škola Mije Mirkovića Rijeka</v>
      </c>
      <c r="AU719" s="51" t="str">
        <f t="shared" si="127"/>
        <v>Primorsko-goranska</v>
      </c>
      <c r="AV719" s="51" t="str">
        <f t="shared" si="128"/>
        <v>Rijeka</v>
      </c>
      <c r="AW719" s="51" t="str">
        <f t="shared" si="129"/>
        <v>državna</v>
      </c>
      <c r="AX719" s="51" t="str">
        <f t="shared" si="130"/>
        <v>strukovna</v>
      </c>
      <c r="AY719" s="51" t="str">
        <f t="shared" si="131"/>
        <v>08-071-505</v>
      </c>
    </row>
    <row r="720" spans="1:77" s="3" customFormat="1" ht="13.5" x14ac:dyDescent="0.25">
      <c r="A720" s="145"/>
      <c r="B720" s="160"/>
      <c r="C720" s="151"/>
      <c r="D720" s="151"/>
      <c r="E720" s="156"/>
      <c r="F720" s="161"/>
      <c r="G720" s="14"/>
      <c r="H720" s="14"/>
      <c r="I720" s="14"/>
      <c r="J720" s="14"/>
      <c r="K720" s="14"/>
      <c r="L720" s="14"/>
      <c r="M720" s="14"/>
      <c r="N720" s="14"/>
      <c r="O720" s="144"/>
      <c r="P720" s="14"/>
      <c r="Q720" s="14"/>
      <c r="R720" s="14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60"/>
      <c r="AE720" s="145"/>
      <c r="AF720" s="145"/>
      <c r="AG720" s="144"/>
      <c r="AH720" s="144"/>
      <c r="AI720" s="144"/>
      <c r="AJ720" s="162"/>
      <c r="AK720" s="144"/>
      <c r="AL720" s="140"/>
      <c r="AM720" s="23" t="str">
        <f t="shared" si="120"/>
        <v>Ekonomska škola Mije Mirkovića Rijeka</v>
      </c>
      <c r="AN720" s="23" t="str">
        <f t="shared" si="121"/>
        <v>Primorsko-goranska</v>
      </c>
      <c r="AO720" s="23" t="str">
        <f t="shared" si="122"/>
        <v>Rijeka</v>
      </c>
      <c r="AP720" s="23" t="str">
        <f t="shared" si="123"/>
        <v>državna</v>
      </c>
      <c r="AQ720" s="23" t="str">
        <f t="shared" si="124"/>
        <v>strukovna</v>
      </c>
      <c r="AR720" s="1" t="str">
        <f t="shared" si="125"/>
        <v>08-071-505</v>
      </c>
      <c r="AT720" s="51" t="str">
        <f t="shared" si="126"/>
        <v>Ekonomska škola Mije Mirkovića Rijeka</v>
      </c>
      <c r="AU720" s="51" t="str">
        <f t="shared" si="127"/>
        <v>Primorsko-goranska</v>
      </c>
      <c r="AV720" s="51" t="str">
        <f t="shared" si="128"/>
        <v>Rijeka</v>
      </c>
      <c r="AW720" s="51" t="str">
        <f t="shared" si="129"/>
        <v>državna</v>
      </c>
      <c r="AX720" s="51" t="str">
        <f t="shared" si="130"/>
        <v>strukovna</v>
      </c>
      <c r="AY720" s="51" t="str">
        <f t="shared" si="131"/>
        <v>08-071-505</v>
      </c>
    </row>
    <row r="721" spans="1:77" s="3" customFormat="1" ht="13.5" x14ac:dyDescent="0.25">
      <c r="A721" s="145"/>
      <c r="B721" s="152"/>
      <c r="C721" s="151" t="s">
        <v>51</v>
      </c>
      <c r="D721" s="151" t="s">
        <v>51</v>
      </c>
      <c r="E721" s="156"/>
      <c r="F721" s="148" t="s">
        <v>51</v>
      </c>
      <c r="G721" s="14"/>
      <c r="H721" s="14"/>
      <c r="I721" s="14"/>
      <c r="J721" s="14"/>
      <c r="K721" s="14"/>
      <c r="L721" s="14"/>
      <c r="M721" s="14"/>
      <c r="N721" s="14"/>
      <c r="O721" s="144">
        <f>SUM(N721:N728)</f>
        <v>0</v>
      </c>
      <c r="P721" s="14"/>
      <c r="Q721" s="14"/>
      <c r="R721" s="14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52"/>
      <c r="AE721" s="145"/>
      <c r="AF721" s="145"/>
      <c r="AG721" s="144">
        <f>SUM(P721:AF728)</f>
        <v>0</v>
      </c>
      <c r="AH721" s="144">
        <f>SUM(AG721,O721)</f>
        <v>0</v>
      </c>
      <c r="AI721" s="144">
        <f>SUM(AH721-E721)</f>
        <v>0</v>
      </c>
      <c r="AJ721" s="157"/>
      <c r="AK721" s="144">
        <f>SUM(AH721,AJ721)-AI721</f>
        <v>0</v>
      </c>
      <c r="AL721" s="140"/>
      <c r="AM721" s="23" t="str">
        <f t="shared" si="120"/>
        <v>Ekonomska škola Mije Mirkovića Rijeka</v>
      </c>
      <c r="AN721" s="23" t="str">
        <f t="shared" si="121"/>
        <v>Primorsko-goranska</v>
      </c>
      <c r="AO721" s="23" t="str">
        <f t="shared" si="122"/>
        <v>Rijeka</v>
      </c>
      <c r="AP721" s="23" t="str">
        <f t="shared" si="123"/>
        <v>državna</v>
      </c>
      <c r="AQ721" s="23" t="str">
        <f t="shared" si="124"/>
        <v>strukovna</v>
      </c>
      <c r="AR721" s="1" t="str">
        <f t="shared" si="125"/>
        <v>08-071-505</v>
      </c>
      <c r="AT721" s="51" t="str">
        <f t="shared" si="126"/>
        <v>Ekonomska škola Mije Mirkovića Rijeka</v>
      </c>
      <c r="AU721" s="51" t="str">
        <f t="shared" si="127"/>
        <v>Primorsko-goranska</v>
      </c>
      <c r="AV721" s="51" t="str">
        <f t="shared" si="128"/>
        <v>Rijeka</v>
      </c>
      <c r="AW721" s="51" t="str">
        <f t="shared" si="129"/>
        <v>državna</v>
      </c>
      <c r="AX721" s="51" t="str">
        <f t="shared" si="130"/>
        <v>strukovna</v>
      </c>
      <c r="AY721" s="51" t="str">
        <f t="shared" si="131"/>
        <v>08-071-505</v>
      </c>
      <c r="BY721" s="7"/>
    </row>
    <row r="722" spans="1:77" s="3" customFormat="1" ht="13.5" x14ac:dyDescent="0.25">
      <c r="A722" s="145"/>
      <c r="B722" s="153"/>
      <c r="C722" s="151"/>
      <c r="D722" s="151"/>
      <c r="E722" s="156"/>
      <c r="F722" s="149"/>
      <c r="G722" s="14"/>
      <c r="H722" s="14"/>
      <c r="I722" s="14"/>
      <c r="J722" s="14"/>
      <c r="K722" s="14"/>
      <c r="L722" s="14"/>
      <c r="M722" s="14"/>
      <c r="N722" s="14"/>
      <c r="O722" s="144"/>
      <c r="P722" s="14"/>
      <c r="Q722" s="14"/>
      <c r="R722" s="14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53"/>
      <c r="AE722" s="145"/>
      <c r="AF722" s="145"/>
      <c r="AG722" s="144"/>
      <c r="AH722" s="144"/>
      <c r="AI722" s="144"/>
      <c r="AJ722" s="158"/>
      <c r="AK722" s="144"/>
      <c r="AL722" s="140"/>
      <c r="AM722" s="23" t="str">
        <f t="shared" si="120"/>
        <v>Ekonomska škola Mije Mirkovića Rijeka</v>
      </c>
      <c r="AN722" s="23" t="str">
        <f t="shared" si="121"/>
        <v>Primorsko-goranska</v>
      </c>
      <c r="AO722" s="23" t="str">
        <f t="shared" si="122"/>
        <v>Rijeka</v>
      </c>
      <c r="AP722" s="23" t="str">
        <f t="shared" si="123"/>
        <v>državna</v>
      </c>
      <c r="AQ722" s="23" t="str">
        <f t="shared" si="124"/>
        <v>strukovna</v>
      </c>
      <c r="AR722" s="1" t="str">
        <f t="shared" si="125"/>
        <v>08-071-505</v>
      </c>
      <c r="AT722" s="51" t="str">
        <f t="shared" si="126"/>
        <v>Ekonomska škola Mije Mirkovića Rijeka</v>
      </c>
      <c r="AU722" s="51" t="str">
        <f t="shared" si="127"/>
        <v>Primorsko-goranska</v>
      </c>
      <c r="AV722" s="51" t="str">
        <f t="shared" si="128"/>
        <v>Rijeka</v>
      </c>
      <c r="AW722" s="51" t="str">
        <f t="shared" si="129"/>
        <v>državna</v>
      </c>
      <c r="AX722" s="51" t="str">
        <f t="shared" si="130"/>
        <v>strukovna</v>
      </c>
      <c r="AY722" s="51" t="str">
        <f t="shared" si="131"/>
        <v>08-071-505</v>
      </c>
    </row>
    <row r="723" spans="1:77" s="3" customFormat="1" ht="13.5" x14ac:dyDescent="0.25">
      <c r="A723" s="145"/>
      <c r="B723" s="153"/>
      <c r="C723" s="151"/>
      <c r="D723" s="151"/>
      <c r="E723" s="156"/>
      <c r="F723" s="149"/>
      <c r="G723" s="14"/>
      <c r="H723" s="14"/>
      <c r="I723" s="14"/>
      <c r="J723" s="14"/>
      <c r="K723" s="14"/>
      <c r="L723" s="14"/>
      <c r="M723" s="14"/>
      <c r="N723" s="14"/>
      <c r="O723" s="144"/>
      <c r="P723" s="14"/>
      <c r="Q723" s="14"/>
      <c r="R723" s="14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53"/>
      <c r="AE723" s="145"/>
      <c r="AF723" s="145"/>
      <c r="AG723" s="144"/>
      <c r="AH723" s="144"/>
      <c r="AI723" s="144"/>
      <c r="AJ723" s="158"/>
      <c r="AK723" s="144"/>
      <c r="AL723" s="140"/>
      <c r="AM723" s="23" t="str">
        <f t="shared" si="120"/>
        <v>Ekonomska škola Mije Mirkovića Rijeka</v>
      </c>
      <c r="AN723" s="23" t="str">
        <f t="shared" si="121"/>
        <v>Primorsko-goranska</v>
      </c>
      <c r="AO723" s="23" t="str">
        <f t="shared" si="122"/>
        <v>Rijeka</v>
      </c>
      <c r="AP723" s="23" t="str">
        <f t="shared" si="123"/>
        <v>državna</v>
      </c>
      <c r="AQ723" s="23" t="str">
        <f t="shared" si="124"/>
        <v>strukovna</v>
      </c>
      <c r="AR723" s="1" t="str">
        <f t="shared" si="125"/>
        <v>08-071-505</v>
      </c>
      <c r="AT723" s="51" t="str">
        <f t="shared" si="126"/>
        <v>Ekonomska škola Mije Mirkovića Rijeka</v>
      </c>
      <c r="AU723" s="51" t="str">
        <f t="shared" si="127"/>
        <v>Primorsko-goranska</v>
      </c>
      <c r="AV723" s="51" t="str">
        <f t="shared" si="128"/>
        <v>Rijeka</v>
      </c>
      <c r="AW723" s="51" t="str">
        <f t="shared" si="129"/>
        <v>državna</v>
      </c>
      <c r="AX723" s="51" t="str">
        <f t="shared" si="130"/>
        <v>strukovna</v>
      </c>
      <c r="AY723" s="51" t="str">
        <f t="shared" si="131"/>
        <v>08-071-505</v>
      </c>
    </row>
    <row r="724" spans="1:77" s="3" customFormat="1" ht="13.5" x14ac:dyDescent="0.25">
      <c r="A724" s="145"/>
      <c r="B724" s="153"/>
      <c r="C724" s="151"/>
      <c r="D724" s="151"/>
      <c r="E724" s="156"/>
      <c r="F724" s="149"/>
      <c r="G724" s="14"/>
      <c r="H724" s="14"/>
      <c r="I724" s="14"/>
      <c r="J724" s="14"/>
      <c r="K724" s="14"/>
      <c r="L724" s="14"/>
      <c r="M724" s="14"/>
      <c r="N724" s="14"/>
      <c r="O724" s="144"/>
      <c r="P724" s="14"/>
      <c r="Q724" s="14"/>
      <c r="R724" s="14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53"/>
      <c r="AE724" s="145"/>
      <c r="AF724" s="145"/>
      <c r="AG724" s="144"/>
      <c r="AH724" s="144"/>
      <c r="AI724" s="144"/>
      <c r="AJ724" s="158"/>
      <c r="AK724" s="144"/>
      <c r="AL724" s="140"/>
      <c r="AM724" s="23" t="str">
        <f t="shared" si="120"/>
        <v>Ekonomska škola Mije Mirkovića Rijeka</v>
      </c>
      <c r="AN724" s="23" t="str">
        <f t="shared" si="121"/>
        <v>Primorsko-goranska</v>
      </c>
      <c r="AO724" s="23" t="str">
        <f t="shared" si="122"/>
        <v>Rijeka</v>
      </c>
      <c r="AP724" s="23" t="str">
        <f t="shared" si="123"/>
        <v>državna</v>
      </c>
      <c r="AQ724" s="23" t="str">
        <f t="shared" si="124"/>
        <v>strukovna</v>
      </c>
      <c r="AR724" s="1" t="str">
        <f t="shared" si="125"/>
        <v>08-071-505</v>
      </c>
      <c r="AT724" s="51" t="str">
        <f t="shared" si="126"/>
        <v>Ekonomska škola Mije Mirkovića Rijeka</v>
      </c>
      <c r="AU724" s="51" t="str">
        <f t="shared" si="127"/>
        <v>Primorsko-goranska</v>
      </c>
      <c r="AV724" s="51" t="str">
        <f t="shared" si="128"/>
        <v>Rijeka</v>
      </c>
      <c r="AW724" s="51" t="str">
        <f t="shared" si="129"/>
        <v>državna</v>
      </c>
      <c r="AX724" s="51" t="str">
        <f t="shared" si="130"/>
        <v>strukovna</v>
      </c>
      <c r="AY724" s="51" t="str">
        <f t="shared" si="131"/>
        <v>08-071-505</v>
      </c>
    </row>
    <row r="725" spans="1:77" s="3" customFormat="1" ht="13.5" x14ac:dyDescent="0.25">
      <c r="A725" s="145"/>
      <c r="B725" s="153"/>
      <c r="C725" s="151"/>
      <c r="D725" s="151"/>
      <c r="E725" s="156"/>
      <c r="F725" s="149"/>
      <c r="G725" s="14"/>
      <c r="H725" s="14"/>
      <c r="I725" s="14"/>
      <c r="J725" s="14"/>
      <c r="K725" s="14"/>
      <c r="L725" s="14"/>
      <c r="M725" s="14"/>
      <c r="N725" s="14"/>
      <c r="O725" s="144"/>
      <c r="P725" s="14"/>
      <c r="Q725" s="14"/>
      <c r="R725" s="14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53"/>
      <c r="AE725" s="145"/>
      <c r="AF725" s="145"/>
      <c r="AG725" s="144"/>
      <c r="AH725" s="144"/>
      <c r="AI725" s="144"/>
      <c r="AJ725" s="158"/>
      <c r="AK725" s="144"/>
      <c r="AL725" s="140"/>
      <c r="AM725" s="23" t="str">
        <f t="shared" si="120"/>
        <v>Ekonomska škola Mije Mirkovića Rijeka</v>
      </c>
      <c r="AN725" s="23" t="str">
        <f t="shared" si="121"/>
        <v>Primorsko-goranska</v>
      </c>
      <c r="AO725" s="23" t="str">
        <f t="shared" si="122"/>
        <v>Rijeka</v>
      </c>
      <c r="AP725" s="23" t="str">
        <f t="shared" si="123"/>
        <v>državna</v>
      </c>
      <c r="AQ725" s="23" t="str">
        <f t="shared" si="124"/>
        <v>strukovna</v>
      </c>
      <c r="AR725" s="1" t="str">
        <f t="shared" si="125"/>
        <v>08-071-505</v>
      </c>
      <c r="AT725" s="51" t="str">
        <f t="shared" si="126"/>
        <v>Ekonomska škola Mije Mirkovića Rijeka</v>
      </c>
      <c r="AU725" s="51" t="str">
        <f t="shared" si="127"/>
        <v>Primorsko-goranska</v>
      </c>
      <c r="AV725" s="51" t="str">
        <f t="shared" si="128"/>
        <v>Rijeka</v>
      </c>
      <c r="AW725" s="51" t="str">
        <f t="shared" si="129"/>
        <v>državna</v>
      </c>
      <c r="AX725" s="51" t="str">
        <f t="shared" si="130"/>
        <v>strukovna</v>
      </c>
      <c r="AY725" s="51" t="str">
        <f t="shared" si="131"/>
        <v>08-071-505</v>
      </c>
    </row>
    <row r="726" spans="1:77" s="3" customFormat="1" ht="13.5" x14ac:dyDescent="0.25">
      <c r="A726" s="145"/>
      <c r="B726" s="153"/>
      <c r="C726" s="151"/>
      <c r="D726" s="151"/>
      <c r="E726" s="156"/>
      <c r="F726" s="149"/>
      <c r="G726" s="14"/>
      <c r="H726" s="14"/>
      <c r="I726" s="14"/>
      <c r="J726" s="14"/>
      <c r="K726" s="14"/>
      <c r="L726" s="14"/>
      <c r="M726" s="14"/>
      <c r="N726" s="14"/>
      <c r="O726" s="144"/>
      <c r="P726" s="14"/>
      <c r="Q726" s="14"/>
      <c r="R726" s="14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53"/>
      <c r="AE726" s="145"/>
      <c r="AF726" s="145"/>
      <c r="AG726" s="144"/>
      <c r="AH726" s="144"/>
      <c r="AI726" s="144"/>
      <c r="AJ726" s="158"/>
      <c r="AK726" s="144"/>
      <c r="AL726" s="140"/>
      <c r="AM726" s="23" t="str">
        <f t="shared" si="120"/>
        <v>Ekonomska škola Mije Mirkovića Rijeka</v>
      </c>
      <c r="AN726" s="23" t="str">
        <f t="shared" si="121"/>
        <v>Primorsko-goranska</v>
      </c>
      <c r="AO726" s="23" t="str">
        <f t="shared" si="122"/>
        <v>Rijeka</v>
      </c>
      <c r="AP726" s="23" t="str">
        <f t="shared" si="123"/>
        <v>državna</v>
      </c>
      <c r="AQ726" s="23" t="str">
        <f t="shared" si="124"/>
        <v>strukovna</v>
      </c>
      <c r="AR726" s="1" t="str">
        <f t="shared" si="125"/>
        <v>08-071-505</v>
      </c>
      <c r="AT726" s="51" t="str">
        <f t="shared" si="126"/>
        <v>Ekonomska škola Mije Mirkovića Rijeka</v>
      </c>
      <c r="AU726" s="51" t="str">
        <f t="shared" si="127"/>
        <v>Primorsko-goranska</v>
      </c>
      <c r="AV726" s="51" t="str">
        <f t="shared" si="128"/>
        <v>Rijeka</v>
      </c>
      <c r="AW726" s="51" t="str">
        <f t="shared" si="129"/>
        <v>državna</v>
      </c>
      <c r="AX726" s="51" t="str">
        <f t="shared" si="130"/>
        <v>strukovna</v>
      </c>
      <c r="AY726" s="51" t="str">
        <f t="shared" si="131"/>
        <v>08-071-505</v>
      </c>
    </row>
    <row r="727" spans="1:77" s="3" customFormat="1" ht="13.5" x14ac:dyDescent="0.25">
      <c r="A727" s="145"/>
      <c r="B727" s="153"/>
      <c r="C727" s="151"/>
      <c r="D727" s="151"/>
      <c r="E727" s="156"/>
      <c r="F727" s="149"/>
      <c r="G727" s="14"/>
      <c r="H727" s="14"/>
      <c r="I727" s="14"/>
      <c r="J727" s="14"/>
      <c r="K727" s="14"/>
      <c r="L727" s="14"/>
      <c r="M727" s="14"/>
      <c r="N727" s="14"/>
      <c r="O727" s="144"/>
      <c r="P727" s="14"/>
      <c r="Q727" s="14"/>
      <c r="R727" s="14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53"/>
      <c r="AE727" s="145"/>
      <c r="AF727" s="145"/>
      <c r="AG727" s="144"/>
      <c r="AH727" s="144"/>
      <c r="AI727" s="144"/>
      <c r="AJ727" s="158"/>
      <c r="AK727" s="144"/>
      <c r="AL727" s="140"/>
      <c r="AM727" s="23" t="str">
        <f t="shared" si="120"/>
        <v>Ekonomska škola Mije Mirkovića Rijeka</v>
      </c>
      <c r="AN727" s="23" t="str">
        <f t="shared" si="121"/>
        <v>Primorsko-goranska</v>
      </c>
      <c r="AO727" s="23" t="str">
        <f t="shared" si="122"/>
        <v>Rijeka</v>
      </c>
      <c r="AP727" s="23" t="str">
        <f t="shared" si="123"/>
        <v>državna</v>
      </c>
      <c r="AQ727" s="23" t="str">
        <f t="shared" si="124"/>
        <v>strukovna</v>
      </c>
      <c r="AR727" s="1" t="str">
        <f t="shared" si="125"/>
        <v>08-071-505</v>
      </c>
      <c r="AT727" s="51" t="str">
        <f t="shared" si="126"/>
        <v>Ekonomska škola Mije Mirkovića Rijeka</v>
      </c>
      <c r="AU727" s="51" t="str">
        <f t="shared" si="127"/>
        <v>Primorsko-goranska</v>
      </c>
      <c r="AV727" s="51" t="str">
        <f t="shared" si="128"/>
        <v>Rijeka</v>
      </c>
      <c r="AW727" s="51" t="str">
        <f t="shared" si="129"/>
        <v>državna</v>
      </c>
      <c r="AX727" s="51" t="str">
        <f t="shared" si="130"/>
        <v>strukovna</v>
      </c>
      <c r="AY727" s="51" t="str">
        <f t="shared" si="131"/>
        <v>08-071-505</v>
      </c>
    </row>
    <row r="728" spans="1:77" s="3" customFormat="1" ht="13.5" x14ac:dyDescent="0.25">
      <c r="A728" s="145"/>
      <c r="B728" s="160"/>
      <c r="C728" s="151"/>
      <c r="D728" s="151"/>
      <c r="E728" s="156"/>
      <c r="F728" s="161"/>
      <c r="G728" s="14"/>
      <c r="H728" s="14"/>
      <c r="I728" s="14"/>
      <c r="J728" s="14"/>
      <c r="K728" s="14"/>
      <c r="L728" s="14"/>
      <c r="M728" s="14"/>
      <c r="N728" s="14"/>
      <c r="O728" s="144"/>
      <c r="P728" s="14"/>
      <c r="Q728" s="14"/>
      <c r="R728" s="14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60"/>
      <c r="AE728" s="145"/>
      <c r="AF728" s="145"/>
      <c r="AG728" s="144"/>
      <c r="AH728" s="144"/>
      <c r="AI728" s="144"/>
      <c r="AJ728" s="162"/>
      <c r="AK728" s="144"/>
      <c r="AL728" s="140"/>
      <c r="AM728" s="23" t="str">
        <f t="shared" si="120"/>
        <v>Ekonomska škola Mije Mirkovića Rijeka</v>
      </c>
      <c r="AN728" s="23" t="str">
        <f t="shared" si="121"/>
        <v>Primorsko-goranska</v>
      </c>
      <c r="AO728" s="23" t="str">
        <f t="shared" si="122"/>
        <v>Rijeka</v>
      </c>
      <c r="AP728" s="23" t="str">
        <f t="shared" si="123"/>
        <v>državna</v>
      </c>
      <c r="AQ728" s="23" t="str">
        <f t="shared" si="124"/>
        <v>strukovna</v>
      </c>
      <c r="AR728" s="1" t="str">
        <f t="shared" si="125"/>
        <v>08-071-505</v>
      </c>
      <c r="AT728" s="51" t="str">
        <f t="shared" si="126"/>
        <v>Ekonomska škola Mije Mirkovića Rijeka</v>
      </c>
      <c r="AU728" s="51" t="str">
        <f t="shared" si="127"/>
        <v>Primorsko-goranska</v>
      </c>
      <c r="AV728" s="51" t="str">
        <f t="shared" si="128"/>
        <v>Rijeka</v>
      </c>
      <c r="AW728" s="51" t="str">
        <f t="shared" si="129"/>
        <v>državna</v>
      </c>
      <c r="AX728" s="51" t="str">
        <f t="shared" si="130"/>
        <v>strukovna</v>
      </c>
      <c r="AY728" s="51" t="str">
        <f t="shared" si="131"/>
        <v>08-071-505</v>
      </c>
    </row>
    <row r="729" spans="1:77" s="3" customFormat="1" ht="13.5" x14ac:dyDescent="0.25">
      <c r="A729" s="145"/>
      <c r="B729" s="152"/>
      <c r="C729" s="151" t="s">
        <v>51</v>
      </c>
      <c r="D729" s="151" t="s">
        <v>51</v>
      </c>
      <c r="E729" s="156"/>
      <c r="F729" s="148" t="s">
        <v>51</v>
      </c>
      <c r="G729" s="14"/>
      <c r="H729" s="14"/>
      <c r="I729" s="14"/>
      <c r="J729" s="14"/>
      <c r="K729" s="14"/>
      <c r="L729" s="14"/>
      <c r="M729" s="14"/>
      <c r="N729" s="14"/>
      <c r="O729" s="144">
        <f>SUM(N729:N736)</f>
        <v>0</v>
      </c>
      <c r="P729" s="14"/>
      <c r="Q729" s="14"/>
      <c r="R729" s="14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52"/>
      <c r="AE729" s="145"/>
      <c r="AF729" s="145"/>
      <c r="AG729" s="144">
        <f>SUM(P729:AF736)</f>
        <v>0</v>
      </c>
      <c r="AH729" s="144">
        <f>SUM(AG729,O729)</f>
        <v>0</v>
      </c>
      <c r="AI729" s="144">
        <f>SUM(AH729-E729)</f>
        <v>0</v>
      </c>
      <c r="AJ729" s="157"/>
      <c r="AK729" s="144">
        <f>SUM(AH729,AJ729)-AI729</f>
        <v>0</v>
      </c>
      <c r="AL729" s="140"/>
      <c r="AM729" s="23" t="str">
        <f t="shared" si="120"/>
        <v>Ekonomska škola Mije Mirkovića Rijeka</v>
      </c>
      <c r="AN729" s="23" t="str">
        <f t="shared" si="121"/>
        <v>Primorsko-goranska</v>
      </c>
      <c r="AO729" s="23" t="str">
        <f t="shared" si="122"/>
        <v>Rijeka</v>
      </c>
      <c r="AP729" s="23" t="str">
        <f t="shared" si="123"/>
        <v>državna</v>
      </c>
      <c r="AQ729" s="23" t="str">
        <f t="shared" si="124"/>
        <v>strukovna</v>
      </c>
      <c r="AR729" s="1" t="str">
        <f t="shared" si="125"/>
        <v>08-071-505</v>
      </c>
      <c r="AT729" s="51" t="str">
        <f t="shared" si="126"/>
        <v>Ekonomska škola Mije Mirkovića Rijeka</v>
      </c>
      <c r="AU729" s="51" t="str">
        <f t="shared" si="127"/>
        <v>Primorsko-goranska</v>
      </c>
      <c r="AV729" s="51" t="str">
        <f t="shared" si="128"/>
        <v>Rijeka</v>
      </c>
      <c r="AW729" s="51" t="str">
        <f t="shared" si="129"/>
        <v>državna</v>
      </c>
      <c r="AX729" s="51" t="str">
        <f t="shared" si="130"/>
        <v>strukovna</v>
      </c>
      <c r="AY729" s="51" t="str">
        <f t="shared" si="131"/>
        <v>08-071-505</v>
      </c>
      <c r="BY729" s="7"/>
    </row>
    <row r="730" spans="1:77" s="3" customFormat="1" ht="13.5" x14ac:dyDescent="0.25">
      <c r="A730" s="145"/>
      <c r="B730" s="153"/>
      <c r="C730" s="151"/>
      <c r="D730" s="151"/>
      <c r="E730" s="156"/>
      <c r="F730" s="149"/>
      <c r="G730" s="14"/>
      <c r="H730" s="14"/>
      <c r="I730" s="14"/>
      <c r="J730" s="14"/>
      <c r="K730" s="14"/>
      <c r="L730" s="14"/>
      <c r="M730" s="14"/>
      <c r="N730" s="14"/>
      <c r="O730" s="144"/>
      <c r="P730" s="14"/>
      <c r="Q730" s="14"/>
      <c r="R730" s="14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53"/>
      <c r="AE730" s="145"/>
      <c r="AF730" s="145"/>
      <c r="AG730" s="144"/>
      <c r="AH730" s="144"/>
      <c r="AI730" s="144"/>
      <c r="AJ730" s="158"/>
      <c r="AK730" s="144"/>
      <c r="AL730" s="140"/>
      <c r="AM730" s="23" t="str">
        <f t="shared" si="120"/>
        <v>Ekonomska škola Mije Mirkovića Rijeka</v>
      </c>
      <c r="AN730" s="23" t="str">
        <f t="shared" si="121"/>
        <v>Primorsko-goranska</v>
      </c>
      <c r="AO730" s="23" t="str">
        <f t="shared" si="122"/>
        <v>Rijeka</v>
      </c>
      <c r="AP730" s="23" t="str">
        <f t="shared" si="123"/>
        <v>državna</v>
      </c>
      <c r="AQ730" s="23" t="str">
        <f t="shared" si="124"/>
        <v>strukovna</v>
      </c>
      <c r="AR730" s="1" t="str">
        <f t="shared" si="125"/>
        <v>08-071-505</v>
      </c>
      <c r="AT730" s="51" t="str">
        <f t="shared" si="126"/>
        <v>Ekonomska škola Mije Mirkovića Rijeka</v>
      </c>
      <c r="AU730" s="51" t="str">
        <f t="shared" si="127"/>
        <v>Primorsko-goranska</v>
      </c>
      <c r="AV730" s="51" t="str">
        <f t="shared" si="128"/>
        <v>Rijeka</v>
      </c>
      <c r="AW730" s="51" t="str">
        <f t="shared" si="129"/>
        <v>državna</v>
      </c>
      <c r="AX730" s="51" t="str">
        <f t="shared" si="130"/>
        <v>strukovna</v>
      </c>
      <c r="AY730" s="51" t="str">
        <f t="shared" si="131"/>
        <v>08-071-505</v>
      </c>
    </row>
    <row r="731" spans="1:77" s="3" customFormat="1" ht="13.5" x14ac:dyDescent="0.25">
      <c r="A731" s="145"/>
      <c r="B731" s="153"/>
      <c r="C731" s="151"/>
      <c r="D731" s="151"/>
      <c r="E731" s="156"/>
      <c r="F731" s="149"/>
      <c r="G731" s="14"/>
      <c r="H731" s="14"/>
      <c r="I731" s="14"/>
      <c r="J731" s="14"/>
      <c r="K731" s="14"/>
      <c r="L731" s="14"/>
      <c r="M731" s="14"/>
      <c r="N731" s="14"/>
      <c r="O731" s="144"/>
      <c r="P731" s="14"/>
      <c r="Q731" s="14"/>
      <c r="R731" s="14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53"/>
      <c r="AE731" s="145"/>
      <c r="AF731" s="145"/>
      <c r="AG731" s="144"/>
      <c r="AH731" s="144"/>
      <c r="AI731" s="144"/>
      <c r="AJ731" s="158"/>
      <c r="AK731" s="144"/>
      <c r="AL731" s="140"/>
      <c r="AM731" s="23" t="str">
        <f t="shared" si="120"/>
        <v>Ekonomska škola Mije Mirkovića Rijeka</v>
      </c>
      <c r="AN731" s="23" t="str">
        <f t="shared" si="121"/>
        <v>Primorsko-goranska</v>
      </c>
      <c r="AO731" s="23" t="str">
        <f t="shared" si="122"/>
        <v>Rijeka</v>
      </c>
      <c r="AP731" s="23" t="str">
        <f t="shared" si="123"/>
        <v>državna</v>
      </c>
      <c r="AQ731" s="23" t="str">
        <f t="shared" si="124"/>
        <v>strukovna</v>
      </c>
      <c r="AR731" s="1" t="str">
        <f t="shared" si="125"/>
        <v>08-071-505</v>
      </c>
      <c r="AT731" s="51" t="str">
        <f t="shared" si="126"/>
        <v>Ekonomska škola Mije Mirkovića Rijeka</v>
      </c>
      <c r="AU731" s="51" t="str">
        <f t="shared" si="127"/>
        <v>Primorsko-goranska</v>
      </c>
      <c r="AV731" s="51" t="str">
        <f t="shared" si="128"/>
        <v>Rijeka</v>
      </c>
      <c r="AW731" s="51" t="str">
        <f t="shared" si="129"/>
        <v>državna</v>
      </c>
      <c r="AX731" s="51" t="str">
        <f t="shared" si="130"/>
        <v>strukovna</v>
      </c>
      <c r="AY731" s="51" t="str">
        <f t="shared" si="131"/>
        <v>08-071-505</v>
      </c>
    </row>
    <row r="732" spans="1:77" s="3" customFormat="1" ht="13.5" x14ac:dyDescent="0.25">
      <c r="A732" s="145"/>
      <c r="B732" s="153"/>
      <c r="C732" s="151"/>
      <c r="D732" s="151"/>
      <c r="E732" s="156"/>
      <c r="F732" s="149"/>
      <c r="G732" s="14"/>
      <c r="H732" s="14"/>
      <c r="I732" s="14"/>
      <c r="J732" s="14"/>
      <c r="K732" s="14"/>
      <c r="L732" s="14"/>
      <c r="M732" s="14"/>
      <c r="N732" s="14"/>
      <c r="O732" s="144"/>
      <c r="P732" s="14"/>
      <c r="Q732" s="14"/>
      <c r="R732" s="14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53"/>
      <c r="AE732" s="145"/>
      <c r="AF732" s="145"/>
      <c r="AG732" s="144"/>
      <c r="AH732" s="144"/>
      <c r="AI732" s="144"/>
      <c r="AJ732" s="158"/>
      <c r="AK732" s="144"/>
      <c r="AL732" s="140"/>
      <c r="AM732" s="23" t="str">
        <f t="shared" si="120"/>
        <v>Ekonomska škola Mije Mirkovića Rijeka</v>
      </c>
      <c r="AN732" s="23" t="str">
        <f t="shared" si="121"/>
        <v>Primorsko-goranska</v>
      </c>
      <c r="AO732" s="23" t="str">
        <f t="shared" si="122"/>
        <v>Rijeka</v>
      </c>
      <c r="AP732" s="23" t="str">
        <f t="shared" si="123"/>
        <v>državna</v>
      </c>
      <c r="AQ732" s="23" t="str">
        <f t="shared" si="124"/>
        <v>strukovna</v>
      </c>
      <c r="AR732" s="1" t="str">
        <f t="shared" si="125"/>
        <v>08-071-505</v>
      </c>
      <c r="AT732" s="51" t="str">
        <f t="shared" si="126"/>
        <v>Ekonomska škola Mije Mirkovića Rijeka</v>
      </c>
      <c r="AU732" s="51" t="str">
        <f t="shared" si="127"/>
        <v>Primorsko-goranska</v>
      </c>
      <c r="AV732" s="51" t="str">
        <f t="shared" si="128"/>
        <v>Rijeka</v>
      </c>
      <c r="AW732" s="51" t="str">
        <f t="shared" si="129"/>
        <v>državna</v>
      </c>
      <c r="AX732" s="51" t="str">
        <f t="shared" si="130"/>
        <v>strukovna</v>
      </c>
      <c r="AY732" s="51" t="str">
        <f t="shared" si="131"/>
        <v>08-071-505</v>
      </c>
    </row>
    <row r="733" spans="1:77" s="3" customFormat="1" ht="13.5" x14ac:dyDescent="0.25">
      <c r="A733" s="145"/>
      <c r="B733" s="153"/>
      <c r="C733" s="151"/>
      <c r="D733" s="151"/>
      <c r="E733" s="156"/>
      <c r="F733" s="149"/>
      <c r="G733" s="14"/>
      <c r="H733" s="14"/>
      <c r="I733" s="14"/>
      <c r="J733" s="14"/>
      <c r="K733" s="14"/>
      <c r="L733" s="14"/>
      <c r="M733" s="14"/>
      <c r="N733" s="14"/>
      <c r="O733" s="144"/>
      <c r="P733" s="14"/>
      <c r="Q733" s="14"/>
      <c r="R733" s="14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53"/>
      <c r="AE733" s="145"/>
      <c r="AF733" s="145"/>
      <c r="AG733" s="144"/>
      <c r="AH733" s="144"/>
      <c r="AI733" s="144"/>
      <c r="AJ733" s="158"/>
      <c r="AK733" s="144"/>
      <c r="AL733" s="140"/>
      <c r="AM733" s="23" t="str">
        <f t="shared" si="120"/>
        <v>Ekonomska škola Mije Mirkovića Rijeka</v>
      </c>
      <c r="AN733" s="23" t="str">
        <f t="shared" si="121"/>
        <v>Primorsko-goranska</v>
      </c>
      <c r="AO733" s="23" t="str">
        <f t="shared" si="122"/>
        <v>Rijeka</v>
      </c>
      <c r="AP733" s="23" t="str">
        <f t="shared" si="123"/>
        <v>državna</v>
      </c>
      <c r="AQ733" s="23" t="str">
        <f t="shared" si="124"/>
        <v>strukovna</v>
      </c>
      <c r="AR733" s="1" t="str">
        <f t="shared" si="125"/>
        <v>08-071-505</v>
      </c>
      <c r="AT733" s="51" t="str">
        <f t="shared" si="126"/>
        <v>Ekonomska škola Mije Mirkovića Rijeka</v>
      </c>
      <c r="AU733" s="51" t="str">
        <f t="shared" si="127"/>
        <v>Primorsko-goranska</v>
      </c>
      <c r="AV733" s="51" t="str">
        <f t="shared" si="128"/>
        <v>Rijeka</v>
      </c>
      <c r="AW733" s="51" t="str">
        <f t="shared" si="129"/>
        <v>državna</v>
      </c>
      <c r="AX733" s="51" t="str">
        <f t="shared" si="130"/>
        <v>strukovna</v>
      </c>
      <c r="AY733" s="51" t="str">
        <f t="shared" si="131"/>
        <v>08-071-505</v>
      </c>
    </row>
    <row r="734" spans="1:77" s="3" customFormat="1" ht="13.5" x14ac:dyDescent="0.25">
      <c r="A734" s="145"/>
      <c r="B734" s="153"/>
      <c r="C734" s="151"/>
      <c r="D734" s="151"/>
      <c r="E734" s="156"/>
      <c r="F734" s="149"/>
      <c r="G734" s="14"/>
      <c r="H734" s="14"/>
      <c r="I734" s="14"/>
      <c r="J734" s="14"/>
      <c r="K734" s="14"/>
      <c r="L734" s="14"/>
      <c r="M734" s="14"/>
      <c r="N734" s="14"/>
      <c r="O734" s="144"/>
      <c r="P734" s="14"/>
      <c r="Q734" s="14"/>
      <c r="R734" s="14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53"/>
      <c r="AE734" s="145"/>
      <c r="AF734" s="145"/>
      <c r="AG734" s="144"/>
      <c r="AH734" s="144"/>
      <c r="AI734" s="144"/>
      <c r="AJ734" s="158"/>
      <c r="AK734" s="144"/>
      <c r="AL734" s="140"/>
      <c r="AM734" s="23" t="str">
        <f t="shared" si="120"/>
        <v>Ekonomska škola Mije Mirkovića Rijeka</v>
      </c>
      <c r="AN734" s="23" t="str">
        <f t="shared" si="121"/>
        <v>Primorsko-goranska</v>
      </c>
      <c r="AO734" s="23" t="str">
        <f t="shared" si="122"/>
        <v>Rijeka</v>
      </c>
      <c r="AP734" s="23" t="str">
        <f t="shared" si="123"/>
        <v>državna</v>
      </c>
      <c r="AQ734" s="23" t="str">
        <f t="shared" si="124"/>
        <v>strukovna</v>
      </c>
      <c r="AR734" s="1" t="str">
        <f t="shared" si="125"/>
        <v>08-071-505</v>
      </c>
      <c r="AT734" s="51" t="str">
        <f t="shared" si="126"/>
        <v>Ekonomska škola Mije Mirkovića Rijeka</v>
      </c>
      <c r="AU734" s="51" t="str">
        <f t="shared" si="127"/>
        <v>Primorsko-goranska</v>
      </c>
      <c r="AV734" s="51" t="str">
        <f t="shared" si="128"/>
        <v>Rijeka</v>
      </c>
      <c r="AW734" s="51" t="str">
        <f t="shared" si="129"/>
        <v>državna</v>
      </c>
      <c r="AX734" s="51" t="str">
        <f t="shared" si="130"/>
        <v>strukovna</v>
      </c>
      <c r="AY734" s="51" t="str">
        <f t="shared" si="131"/>
        <v>08-071-505</v>
      </c>
    </row>
    <row r="735" spans="1:77" s="3" customFormat="1" ht="13.5" x14ac:dyDescent="0.25">
      <c r="A735" s="145"/>
      <c r="B735" s="153"/>
      <c r="C735" s="151"/>
      <c r="D735" s="151"/>
      <c r="E735" s="156"/>
      <c r="F735" s="149"/>
      <c r="G735" s="14"/>
      <c r="H735" s="14"/>
      <c r="I735" s="14"/>
      <c r="J735" s="14"/>
      <c r="K735" s="14"/>
      <c r="L735" s="14"/>
      <c r="M735" s="14"/>
      <c r="N735" s="14"/>
      <c r="O735" s="144"/>
      <c r="P735" s="14"/>
      <c r="Q735" s="14"/>
      <c r="R735" s="14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53"/>
      <c r="AE735" s="145"/>
      <c r="AF735" s="145"/>
      <c r="AG735" s="144"/>
      <c r="AH735" s="144"/>
      <c r="AI735" s="144"/>
      <c r="AJ735" s="158"/>
      <c r="AK735" s="144"/>
      <c r="AL735" s="140"/>
      <c r="AM735" s="23" t="str">
        <f t="shared" si="120"/>
        <v>Ekonomska škola Mije Mirkovića Rijeka</v>
      </c>
      <c r="AN735" s="23" t="str">
        <f t="shared" si="121"/>
        <v>Primorsko-goranska</v>
      </c>
      <c r="AO735" s="23" t="str">
        <f t="shared" si="122"/>
        <v>Rijeka</v>
      </c>
      <c r="AP735" s="23" t="str">
        <f t="shared" si="123"/>
        <v>državna</v>
      </c>
      <c r="AQ735" s="23" t="str">
        <f t="shared" si="124"/>
        <v>strukovna</v>
      </c>
      <c r="AR735" s="1" t="str">
        <f t="shared" si="125"/>
        <v>08-071-505</v>
      </c>
      <c r="AT735" s="51" t="str">
        <f t="shared" si="126"/>
        <v>Ekonomska škola Mije Mirkovića Rijeka</v>
      </c>
      <c r="AU735" s="51" t="str">
        <f t="shared" si="127"/>
        <v>Primorsko-goranska</v>
      </c>
      <c r="AV735" s="51" t="str">
        <f t="shared" si="128"/>
        <v>Rijeka</v>
      </c>
      <c r="AW735" s="51" t="str">
        <f t="shared" si="129"/>
        <v>državna</v>
      </c>
      <c r="AX735" s="51" t="str">
        <f t="shared" si="130"/>
        <v>strukovna</v>
      </c>
      <c r="AY735" s="51" t="str">
        <f t="shared" si="131"/>
        <v>08-071-505</v>
      </c>
    </row>
    <row r="736" spans="1:77" s="3" customFormat="1" ht="13.5" x14ac:dyDescent="0.25">
      <c r="A736" s="145"/>
      <c r="B736" s="160"/>
      <c r="C736" s="151"/>
      <c r="D736" s="151"/>
      <c r="E736" s="156"/>
      <c r="F736" s="161"/>
      <c r="G736" s="14"/>
      <c r="H736" s="14"/>
      <c r="I736" s="14"/>
      <c r="J736" s="14"/>
      <c r="K736" s="14"/>
      <c r="L736" s="14"/>
      <c r="M736" s="14"/>
      <c r="N736" s="14"/>
      <c r="O736" s="144"/>
      <c r="P736" s="14"/>
      <c r="Q736" s="14"/>
      <c r="R736" s="14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60"/>
      <c r="AE736" s="145"/>
      <c r="AF736" s="145"/>
      <c r="AG736" s="144"/>
      <c r="AH736" s="144"/>
      <c r="AI736" s="144"/>
      <c r="AJ736" s="162"/>
      <c r="AK736" s="144"/>
      <c r="AL736" s="140"/>
      <c r="AM736" s="23" t="str">
        <f t="shared" si="120"/>
        <v>Ekonomska škola Mije Mirkovića Rijeka</v>
      </c>
      <c r="AN736" s="23" t="str">
        <f t="shared" si="121"/>
        <v>Primorsko-goranska</v>
      </c>
      <c r="AO736" s="23" t="str">
        <f t="shared" si="122"/>
        <v>Rijeka</v>
      </c>
      <c r="AP736" s="23" t="str">
        <f t="shared" si="123"/>
        <v>državna</v>
      </c>
      <c r="AQ736" s="23" t="str">
        <f t="shared" si="124"/>
        <v>strukovna</v>
      </c>
      <c r="AR736" s="1" t="str">
        <f t="shared" si="125"/>
        <v>08-071-505</v>
      </c>
      <c r="AT736" s="51" t="str">
        <f t="shared" si="126"/>
        <v>Ekonomska škola Mije Mirkovića Rijeka</v>
      </c>
      <c r="AU736" s="51" t="str">
        <f t="shared" si="127"/>
        <v>Primorsko-goranska</v>
      </c>
      <c r="AV736" s="51" t="str">
        <f t="shared" si="128"/>
        <v>Rijeka</v>
      </c>
      <c r="AW736" s="51" t="str">
        <f t="shared" si="129"/>
        <v>državna</v>
      </c>
      <c r="AX736" s="51" t="str">
        <f t="shared" si="130"/>
        <v>strukovna</v>
      </c>
      <c r="AY736" s="51" t="str">
        <f t="shared" si="131"/>
        <v>08-071-505</v>
      </c>
    </row>
    <row r="737" spans="1:77" s="3" customFormat="1" ht="13.5" x14ac:dyDescent="0.25">
      <c r="A737" s="145"/>
      <c r="B737" s="152"/>
      <c r="C737" s="151" t="s">
        <v>51</v>
      </c>
      <c r="D737" s="151" t="s">
        <v>51</v>
      </c>
      <c r="E737" s="156"/>
      <c r="F737" s="148" t="s">
        <v>51</v>
      </c>
      <c r="G737" s="14"/>
      <c r="H737" s="14"/>
      <c r="I737" s="14"/>
      <c r="J737" s="14"/>
      <c r="K737" s="14"/>
      <c r="L737" s="14"/>
      <c r="M737" s="14"/>
      <c r="N737" s="14"/>
      <c r="O737" s="144">
        <f>SUM(N737:N744)</f>
        <v>0</v>
      </c>
      <c r="P737" s="14"/>
      <c r="Q737" s="14"/>
      <c r="R737" s="14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52"/>
      <c r="AE737" s="145"/>
      <c r="AF737" s="145"/>
      <c r="AG737" s="144">
        <f>SUM(P737:AF744)</f>
        <v>0</v>
      </c>
      <c r="AH737" s="144">
        <f>SUM(AG737,O737)</f>
        <v>0</v>
      </c>
      <c r="AI737" s="144">
        <f>SUM(AH737-E737)</f>
        <v>0</v>
      </c>
      <c r="AJ737" s="157"/>
      <c r="AK737" s="144">
        <f>SUM(AH737,AJ737)-AI737</f>
        <v>0</v>
      </c>
      <c r="AL737" s="140"/>
      <c r="AM737" s="23" t="str">
        <f t="shared" si="120"/>
        <v>Ekonomska škola Mije Mirkovića Rijeka</v>
      </c>
      <c r="AN737" s="23" t="str">
        <f t="shared" si="121"/>
        <v>Primorsko-goranska</v>
      </c>
      <c r="AO737" s="23" t="str">
        <f t="shared" si="122"/>
        <v>Rijeka</v>
      </c>
      <c r="AP737" s="23" t="str">
        <f t="shared" si="123"/>
        <v>državna</v>
      </c>
      <c r="AQ737" s="23" t="str">
        <f t="shared" si="124"/>
        <v>strukovna</v>
      </c>
      <c r="AR737" s="1" t="str">
        <f t="shared" si="125"/>
        <v>08-071-505</v>
      </c>
      <c r="AT737" s="51" t="str">
        <f t="shared" si="126"/>
        <v>Ekonomska škola Mije Mirkovića Rijeka</v>
      </c>
      <c r="AU737" s="51" t="str">
        <f t="shared" si="127"/>
        <v>Primorsko-goranska</v>
      </c>
      <c r="AV737" s="51" t="str">
        <f t="shared" si="128"/>
        <v>Rijeka</v>
      </c>
      <c r="AW737" s="51" t="str">
        <f t="shared" si="129"/>
        <v>državna</v>
      </c>
      <c r="AX737" s="51" t="str">
        <f t="shared" si="130"/>
        <v>strukovna</v>
      </c>
      <c r="AY737" s="51" t="str">
        <f t="shared" si="131"/>
        <v>08-071-505</v>
      </c>
      <c r="BY737" s="7"/>
    </row>
    <row r="738" spans="1:77" s="3" customFormat="1" ht="13.5" x14ac:dyDescent="0.25">
      <c r="A738" s="145"/>
      <c r="B738" s="153"/>
      <c r="C738" s="151"/>
      <c r="D738" s="151"/>
      <c r="E738" s="156"/>
      <c r="F738" s="149"/>
      <c r="G738" s="14"/>
      <c r="H738" s="14"/>
      <c r="I738" s="14"/>
      <c r="J738" s="14"/>
      <c r="K738" s="14"/>
      <c r="L738" s="14"/>
      <c r="M738" s="14"/>
      <c r="N738" s="14"/>
      <c r="O738" s="144"/>
      <c r="P738" s="14"/>
      <c r="Q738" s="14"/>
      <c r="R738" s="14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53"/>
      <c r="AE738" s="145"/>
      <c r="AF738" s="145"/>
      <c r="AG738" s="144"/>
      <c r="AH738" s="144"/>
      <c r="AI738" s="144"/>
      <c r="AJ738" s="158"/>
      <c r="AK738" s="144"/>
      <c r="AL738" s="140"/>
      <c r="AM738" s="23" t="str">
        <f t="shared" si="120"/>
        <v>Ekonomska škola Mije Mirkovića Rijeka</v>
      </c>
      <c r="AN738" s="23" t="str">
        <f t="shared" si="121"/>
        <v>Primorsko-goranska</v>
      </c>
      <c r="AO738" s="23" t="str">
        <f t="shared" si="122"/>
        <v>Rijeka</v>
      </c>
      <c r="AP738" s="23" t="str">
        <f t="shared" si="123"/>
        <v>državna</v>
      </c>
      <c r="AQ738" s="23" t="str">
        <f t="shared" si="124"/>
        <v>strukovna</v>
      </c>
      <c r="AR738" s="1" t="str">
        <f t="shared" si="125"/>
        <v>08-071-505</v>
      </c>
      <c r="AT738" s="51" t="str">
        <f t="shared" si="126"/>
        <v>Ekonomska škola Mije Mirkovića Rijeka</v>
      </c>
      <c r="AU738" s="51" t="str">
        <f t="shared" si="127"/>
        <v>Primorsko-goranska</v>
      </c>
      <c r="AV738" s="51" t="str">
        <f t="shared" si="128"/>
        <v>Rijeka</v>
      </c>
      <c r="AW738" s="51" t="str">
        <f t="shared" si="129"/>
        <v>državna</v>
      </c>
      <c r="AX738" s="51" t="str">
        <f t="shared" si="130"/>
        <v>strukovna</v>
      </c>
      <c r="AY738" s="51" t="str">
        <f t="shared" si="131"/>
        <v>08-071-505</v>
      </c>
    </row>
    <row r="739" spans="1:77" s="3" customFormat="1" ht="13.5" x14ac:dyDescent="0.25">
      <c r="A739" s="145"/>
      <c r="B739" s="153"/>
      <c r="C739" s="151"/>
      <c r="D739" s="151"/>
      <c r="E739" s="156"/>
      <c r="F739" s="149"/>
      <c r="G739" s="14"/>
      <c r="H739" s="14"/>
      <c r="I739" s="14"/>
      <c r="J739" s="14"/>
      <c r="K739" s="14"/>
      <c r="L739" s="14"/>
      <c r="M739" s="14"/>
      <c r="N739" s="14"/>
      <c r="O739" s="144"/>
      <c r="P739" s="14"/>
      <c r="Q739" s="14"/>
      <c r="R739" s="14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53"/>
      <c r="AE739" s="145"/>
      <c r="AF739" s="145"/>
      <c r="AG739" s="144"/>
      <c r="AH739" s="144"/>
      <c r="AI739" s="144"/>
      <c r="AJ739" s="158"/>
      <c r="AK739" s="144"/>
      <c r="AL739" s="140"/>
      <c r="AM739" s="23" t="str">
        <f t="shared" si="120"/>
        <v>Ekonomska škola Mije Mirkovića Rijeka</v>
      </c>
      <c r="AN739" s="23" t="str">
        <f t="shared" si="121"/>
        <v>Primorsko-goranska</v>
      </c>
      <c r="AO739" s="23" t="str">
        <f t="shared" si="122"/>
        <v>Rijeka</v>
      </c>
      <c r="AP739" s="23" t="str">
        <f t="shared" si="123"/>
        <v>državna</v>
      </c>
      <c r="AQ739" s="23" t="str">
        <f t="shared" si="124"/>
        <v>strukovna</v>
      </c>
      <c r="AR739" s="1" t="str">
        <f t="shared" si="125"/>
        <v>08-071-505</v>
      </c>
      <c r="AT739" s="51" t="str">
        <f t="shared" si="126"/>
        <v>Ekonomska škola Mije Mirkovića Rijeka</v>
      </c>
      <c r="AU739" s="51" t="str">
        <f t="shared" si="127"/>
        <v>Primorsko-goranska</v>
      </c>
      <c r="AV739" s="51" t="str">
        <f t="shared" si="128"/>
        <v>Rijeka</v>
      </c>
      <c r="AW739" s="51" t="str">
        <f t="shared" si="129"/>
        <v>državna</v>
      </c>
      <c r="AX739" s="51" t="str">
        <f t="shared" si="130"/>
        <v>strukovna</v>
      </c>
      <c r="AY739" s="51" t="str">
        <f t="shared" si="131"/>
        <v>08-071-505</v>
      </c>
    </row>
    <row r="740" spans="1:77" s="3" customFormat="1" ht="13.5" x14ac:dyDescent="0.25">
      <c r="A740" s="145"/>
      <c r="B740" s="153"/>
      <c r="C740" s="151"/>
      <c r="D740" s="151"/>
      <c r="E740" s="156"/>
      <c r="F740" s="149"/>
      <c r="G740" s="14"/>
      <c r="H740" s="14"/>
      <c r="I740" s="14"/>
      <c r="J740" s="14"/>
      <c r="K740" s="14"/>
      <c r="L740" s="14"/>
      <c r="M740" s="14"/>
      <c r="N740" s="14"/>
      <c r="O740" s="144"/>
      <c r="P740" s="14"/>
      <c r="Q740" s="14"/>
      <c r="R740" s="14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53"/>
      <c r="AE740" s="145"/>
      <c r="AF740" s="145"/>
      <c r="AG740" s="144"/>
      <c r="AH740" s="144"/>
      <c r="AI740" s="144"/>
      <c r="AJ740" s="158"/>
      <c r="AK740" s="144"/>
      <c r="AL740" s="140"/>
      <c r="AM740" s="23" t="str">
        <f t="shared" si="120"/>
        <v>Ekonomska škola Mije Mirkovića Rijeka</v>
      </c>
      <c r="AN740" s="23" t="str">
        <f t="shared" si="121"/>
        <v>Primorsko-goranska</v>
      </c>
      <c r="AO740" s="23" t="str">
        <f t="shared" si="122"/>
        <v>Rijeka</v>
      </c>
      <c r="AP740" s="23" t="str">
        <f t="shared" si="123"/>
        <v>državna</v>
      </c>
      <c r="AQ740" s="23" t="str">
        <f t="shared" si="124"/>
        <v>strukovna</v>
      </c>
      <c r="AR740" s="1" t="str">
        <f t="shared" si="125"/>
        <v>08-071-505</v>
      </c>
      <c r="AT740" s="51" t="str">
        <f t="shared" si="126"/>
        <v>Ekonomska škola Mije Mirkovića Rijeka</v>
      </c>
      <c r="AU740" s="51" t="str">
        <f t="shared" si="127"/>
        <v>Primorsko-goranska</v>
      </c>
      <c r="AV740" s="51" t="str">
        <f t="shared" si="128"/>
        <v>Rijeka</v>
      </c>
      <c r="AW740" s="51" t="str">
        <f t="shared" si="129"/>
        <v>državna</v>
      </c>
      <c r="AX740" s="51" t="str">
        <f t="shared" si="130"/>
        <v>strukovna</v>
      </c>
      <c r="AY740" s="51" t="str">
        <f t="shared" si="131"/>
        <v>08-071-505</v>
      </c>
    </row>
    <row r="741" spans="1:77" s="3" customFormat="1" ht="13.5" x14ac:dyDescent="0.25">
      <c r="A741" s="145"/>
      <c r="B741" s="153"/>
      <c r="C741" s="151"/>
      <c r="D741" s="151"/>
      <c r="E741" s="156"/>
      <c r="F741" s="149"/>
      <c r="G741" s="14"/>
      <c r="H741" s="14"/>
      <c r="I741" s="14"/>
      <c r="J741" s="14"/>
      <c r="K741" s="14"/>
      <c r="L741" s="14"/>
      <c r="M741" s="14"/>
      <c r="N741" s="14"/>
      <c r="O741" s="144"/>
      <c r="P741" s="14"/>
      <c r="Q741" s="14"/>
      <c r="R741" s="14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53"/>
      <c r="AE741" s="145"/>
      <c r="AF741" s="145"/>
      <c r="AG741" s="144"/>
      <c r="AH741" s="144"/>
      <c r="AI741" s="144"/>
      <c r="AJ741" s="158"/>
      <c r="AK741" s="144"/>
      <c r="AL741" s="140"/>
      <c r="AM741" s="23" t="str">
        <f t="shared" si="120"/>
        <v>Ekonomska škola Mije Mirkovića Rijeka</v>
      </c>
      <c r="AN741" s="23" t="str">
        <f t="shared" si="121"/>
        <v>Primorsko-goranska</v>
      </c>
      <c r="AO741" s="23" t="str">
        <f t="shared" si="122"/>
        <v>Rijeka</v>
      </c>
      <c r="AP741" s="23" t="str">
        <f t="shared" si="123"/>
        <v>državna</v>
      </c>
      <c r="AQ741" s="23" t="str">
        <f t="shared" si="124"/>
        <v>strukovna</v>
      </c>
      <c r="AR741" s="1" t="str">
        <f t="shared" si="125"/>
        <v>08-071-505</v>
      </c>
      <c r="AT741" s="51" t="str">
        <f t="shared" si="126"/>
        <v>Ekonomska škola Mije Mirkovića Rijeka</v>
      </c>
      <c r="AU741" s="51" t="str">
        <f t="shared" si="127"/>
        <v>Primorsko-goranska</v>
      </c>
      <c r="AV741" s="51" t="str">
        <f t="shared" si="128"/>
        <v>Rijeka</v>
      </c>
      <c r="AW741" s="51" t="str">
        <f t="shared" si="129"/>
        <v>državna</v>
      </c>
      <c r="AX741" s="51" t="str">
        <f t="shared" si="130"/>
        <v>strukovna</v>
      </c>
      <c r="AY741" s="51" t="str">
        <f t="shared" si="131"/>
        <v>08-071-505</v>
      </c>
    </row>
    <row r="742" spans="1:77" s="3" customFormat="1" ht="13.5" x14ac:dyDescent="0.25">
      <c r="A742" s="145"/>
      <c r="B742" s="153"/>
      <c r="C742" s="151"/>
      <c r="D742" s="151"/>
      <c r="E742" s="156"/>
      <c r="F742" s="149"/>
      <c r="G742" s="14"/>
      <c r="H742" s="14"/>
      <c r="I742" s="14"/>
      <c r="J742" s="14"/>
      <c r="K742" s="14"/>
      <c r="L742" s="14"/>
      <c r="M742" s="14"/>
      <c r="N742" s="14"/>
      <c r="O742" s="144"/>
      <c r="P742" s="14"/>
      <c r="Q742" s="14"/>
      <c r="R742" s="14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53"/>
      <c r="AE742" s="145"/>
      <c r="AF742" s="145"/>
      <c r="AG742" s="144"/>
      <c r="AH742" s="144"/>
      <c r="AI742" s="144"/>
      <c r="AJ742" s="158"/>
      <c r="AK742" s="144"/>
      <c r="AL742" s="140"/>
      <c r="AM742" s="23" t="str">
        <f t="shared" si="120"/>
        <v>Ekonomska škola Mije Mirkovića Rijeka</v>
      </c>
      <c r="AN742" s="23" t="str">
        <f t="shared" si="121"/>
        <v>Primorsko-goranska</v>
      </c>
      <c r="AO742" s="23" t="str">
        <f t="shared" si="122"/>
        <v>Rijeka</v>
      </c>
      <c r="AP742" s="23" t="str">
        <f t="shared" si="123"/>
        <v>državna</v>
      </c>
      <c r="AQ742" s="23" t="str">
        <f t="shared" si="124"/>
        <v>strukovna</v>
      </c>
      <c r="AR742" s="1" t="str">
        <f t="shared" si="125"/>
        <v>08-071-505</v>
      </c>
      <c r="AT742" s="51" t="str">
        <f t="shared" si="126"/>
        <v>Ekonomska škola Mije Mirkovića Rijeka</v>
      </c>
      <c r="AU742" s="51" t="str">
        <f t="shared" si="127"/>
        <v>Primorsko-goranska</v>
      </c>
      <c r="AV742" s="51" t="str">
        <f t="shared" si="128"/>
        <v>Rijeka</v>
      </c>
      <c r="AW742" s="51" t="str">
        <f t="shared" si="129"/>
        <v>državna</v>
      </c>
      <c r="AX742" s="51" t="str">
        <f t="shared" si="130"/>
        <v>strukovna</v>
      </c>
      <c r="AY742" s="51" t="str">
        <f t="shared" si="131"/>
        <v>08-071-505</v>
      </c>
    </row>
    <row r="743" spans="1:77" s="3" customFormat="1" ht="13.5" x14ac:dyDescent="0.25">
      <c r="A743" s="145"/>
      <c r="B743" s="153"/>
      <c r="C743" s="151"/>
      <c r="D743" s="151"/>
      <c r="E743" s="156"/>
      <c r="F743" s="149"/>
      <c r="G743" s="14"/>
      <c r="H743" s="14"/>
      <c r="I743" s="14"/>
      <c r="J743" s="14"/>
      <c r="K743" s="14"/>
      <c r="L743" s="14"/>
      <c r="M743" s="14"/>
      <c r="N743" s="14"/>
      <c r="O743" s="144"/>
      <c r="P743" s="14"/>
      <c r="Q743" s="14"/>
      <c r="R743" s="14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53"/>
      <c r="AE743" s="145"/>
      <c r="AF743" s="145"/>
      <c r="AG743" s="144"/>
      <c r="AH743" s="144"/>
      <c r="AI743" s="144"/>
      <c r="AJ743" s="158"/>
      <c r="AK743" s="144"/>
      <c r="AL743" s="140"/>
      <c r="AM743" s="23" t="str">
        <f t="shared" si="120"/>
        <v>Ekonomska škola Mije Mirkovića Rijeka</v>
      </c>
      <c r="AN743" s="23" t="str">
        <f t="shared" si="121"/>
        <v>Primorsko-goranska</v>
      </c>
      <c r="AO743" s="23" t="str">
        <f t="shared" si="122"/>
        <v>Rijeka</v>
      </c>
      <c r="AP743" s="23" t="str">
        <f t="shared" si="123"/>
        <v>državna</v>
      </c>
      <c r="AQ743" s="23" t="str">
        <f t="shared" si="124"/>
        <v>strukovna</v>
      </c>
      <c r="AR743" s="1" t="str">
        <f t="shared" si="125"/>
        <v>08-071-505</v>
      </c>
      <c r="AT743" s="51" t="str">
        <f t="shared" si="126"/>
        <v>Ekonomska škola Mije Mirkovića Rijeka</v>
      </c>
      <c r="AU743" s="51" t="str">
        <f t="shared" si="127"/>
        <v>Primorsko-goranska</v>
      </c>
      <c r="AV743" s="51" t="str">
        <f t="shared" si="128"/>
        <v>Rijeka</v>
      </c>
      <c r="AW743" s="51" t="str">
        <f t="shared" si="129"/>
        <v>državna</v>
      </c>
      <c r="AX743" s="51" t="str">
        <f t="shared" si="130"/>
        <v>strukovna</v>
      </c>
      <c r="AY743" s="51" t="str">
        <f t="shared" si="131"/>
        <v>08-071-505</v>
      </c>
    </row>
    <row r="744" spans="1:77" s="3" customFormat="1" ht="13.5" x14ac:dyDescent="0.25">
      <c r="A744" s="145"/>
      <c r="B744" s="160"/>
      <c r="C744" s="151"/>
      <c r="D744" s="151"/>
      <c r="E744" s="156"/>
      <c r="F744" s="161"/>
      <c r="G744" s="14"/>
      <c r="H744" s="14"/>
      <c r="I744" s="14"/>
      <c r="J744" s="14"/>
      <c r="K744" s="14"/>
      <c r="L744" s="14"/>
      <c r="M744" s="14"/>
      <c r="N744" s="14"/>
      <c r="O744" s="144"/>
      <c r="P744" s="14"/>
      <c r="Q744" s="14"/>
      <c r="R744" s="14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60"/>
      <c r="AE744" s="145"/>
      <c r="AF744" s="145"/>
      <c r="AG744" s="144"/>
      <c r="AH744" s="144"/>
      <c r="AI744" s="144"/>
      <c r="AJ744" s="162"/>
      <c r="AK744" s="144"/>
      <c r="AL744" s="140"/>
      <c r="AM744" s="23" t="str">
        <f t="shared" si="120"/>
        <v>Ekonomska škola Mije Mirkovića Rijeka</v>
      </c>
      <c r="AN744" s="23" t="str">
        <f t="shared" si="121"/>
        <v>Primorsko-goranska</v>
      </c>
      <c r="AO744" s="23" t="str">
        <f t="shared" si="122"/>
        <v>Rijeka</v>
      </c>
      <c r="AP744" s="23" t="str">
        <f t="shared" si="123"/>
        <v>državna</v>
      </c>
      <c r="AQ744" s="23" t="str">
        <f t="shared" si="124"/>
        <v>strukovna</v>
      </c>
      <c r="AR744" s="1" t="str">
        <f t="shared" si="125"/>
        <v>08-071-505</v>
      </c>
      <c r="AT744" s="51" t="str">
        <f t="shared" si="126"/>
        <v>Ekonomska škola Mije Mirkovića Rijeka</v>
      </c>
      <c r="AU744" s="51" t="str">
        <f t="shared" si="127"/>
        <v>Primorsko-goranska</v>
      </c>
      <c r="AV744" s="51" t="str">
        <f t="shared" si="128"/>
        <v>Rijeka</v>
      </c>
      <c r="AW744" s="51" t="str">
        <f t="shared" si="129"/>
        <v>državna</v>
      </c>
      <c r="AX744" s="51" t="str">
        <f t="shared" si="130"/>
        <v>strukovna</v>
      </c>
      <c r="AY744" s="51" t="str">
        <f t="shared" si="131"/>
        <v>08-071-505</v>
      </c>
    </row>
    <row r="745" spans="1:77" s="3" customFormat="1" ht="13.5" x14ac:dyDescent="0.25">
      <c r="A745" s="145"/>
      <c r="B745" s="152"/>
      <c r="C745" s="151" t="s">
        <v>51</v>
      </c>
      <c r="D745" s="151" t="s">
        <v>51</v>
      </c>
      <c r="E745" s="156"/>
      <c r="F745" s="148" t="s">
        <v>51</v>
      </c>
      <c r="G745" s="14"/>
      <c r="H745" s="14"/>
      <c r="I745" s="14"/>
      <c r="J745" s="14"/>
      <c r="K745" s="14"/>
      <c r="L745" s="14"/>
      <c r="M745" s="14"/>
      <c r="N745" s="14"/>
      <c r="O745" s="144">
        <f>SUM(N745:N752)</f>
        <v>0</v>
      </c>
      <c r="P745" s="14"/>
      <c r="Q745" s="14"/>
      <c r="R745" s="14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52"/>
      <c r="AE745" s="145"/>
      <c r="AF745" s="145"/>
      <c r="AG745" s="144">
        <f>SUM(P745:AF752)</f>
        <v>0</v>
      </c>
      <c r="AH745" s="144">
        <f>SUM(AG745,O745)</f>
        <v>0</v>
      </c>
      <c r="AI745" s="144">
        <f>SUM(AH745-E745)</f>
        <v>0</v>
      </c>
      <c r="AJ745" s="157"/>
      <c r="AK745" s="144">
        <f>SUM(AH745,AJ745)-AI745</f>
        <v>0</v>
      </c>
      <c r="AL745" s="140"/>
      <c r="AM745" s="23" t="str">
        <f t="shared" si="120"/>
        <v>Ekonomska škola Mije Mirkovića Rijeka</v>
      </c>
      <c r="AN745" s="23" t="str">
        <f t="shared" si="121"/>
        <v>Primorsko-goranska</v>
      </c>
      <c r="AO745" s="23" t="str">
        <f t="shared" si="122"/>
        <v>Rijeka</v>
      </c>
      <c r="AP745" s="23" t="str">
        <f t="shared" si="123"/>
        <v>državna</v>
      </c>
      <c r="AQ745" s="23" t="str">
        <f t="shared" si="124"/>
        <v>strukovna</v>
      </c>
      <c r="AR745" s="1" t="str">
        <f t="shared" si="125"/>
        <v>08-071-505</v>
      </c>
      <c r="AT745" s="51" t="str">
        <f t="shared" si="126"/>
        <v>Ekonomska škola Mije Mirkovića Rijeka</v>
      </c>
      <c r="AU745" s="51" t="str">
        <f t="shared" si="127"/>
        <v>Primorsko-goranska</v>
      </c>
      <c r="AV745" s="51" t="str">
        <f t="shared" si="128"/>
        <v>Rijeka</v>
      </c>
      <c r="AW745" s="51" t="str">
        <f t="shared" si="129"/>
        <v>državna</v>
      </c>
      <c r="AX745" s="51" t="str">
        <f t="shared" si="130"/>
        <v>strukovna</v>
      </c>
      <c r="AY745" s="51" t="str">
        <f t="shared" si="131"/>
        <v>08-071-505</v>
      </c>
      <c r="BY745" s="7"/>
    </row>
    <row r="746" spans="1:77" s="3" customFormat="1" ht="13.5" x14ac:dyDescent="0.25">
      <c r="A746" s="145"/>
      <c r="B746" s="153"/>
      <c r="C746" s="151"/>
      <c r="D746" s="151"/>
      <c r="E746" s="156"/>
      <c r="F746" s="149"/>
      <c r="G746" s="14"/>
      <c r="H746" s="14"/>
      <c r="I746" s="14"/>
      <c r="J746" s="14"/>
      <c r="K746" s="14"/>
      <c r="L746" s="14"/>
      <c r="M746" s="14"/>
      <c r="N746" s="14"/>
      <c r="O746" s="144"/>
      <c r="P746" s="14"/>
      <c r="Q746" s="14"/>
      <c r="R746" s="14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53"/>
      <c r="AE746" s="145"/>
      <c r="AF746" s="145"/>
      <c r="AG746" s="144"/>
      <c r="AH746" s="144"/>
      <c r="AI746" s="144"/>
      <c r="AJ746" s="158"/>
      <c r="AK746" s="144"/>
      <c r="AL746" s="140"/>
      <c r="AM746" s="23" t="str">
        <f t="shared" si="120"/>
        <v>Ekonomska škola Mije Mirkovića Rijeka</v>
      </c>
      <c r="AN746" s="23" t="str">
        <f t="shared" si="121"/>
        <v>Primorsko-goranska</v>
      </c>
      <c r="AO746" s="23" t="str">
        <f t="shared" si="122"/>
        <v>Rijeka</v>
      </c>
      <c r="AP746" s="23" t="str">
        <f t="shared" si="123"/>
        <v>državna</v>
      </c>
      <c r="AQ746" s="23" t="str">
        <f t="shared" si="124"/>
        <v>strukovna</v>
      </c>
      <c r="AR746" s="1" t="str">
        <f t="shared" si="125"/>
        <v>08-071-505</v>
      </c>
      <c r="AT746" s="51" t="str">
        <f t="shared" si="126"/>
        <v>Ekonomska škola Mije Mirkovića Rijeka</v>
      </c>
      <c r="AU746" s="51" t="str">
        <f t="shared" si="127"/>
        <v>Primorsko-goranska</v>
      </c>
      <c r="AV746" s="51" t="str">
        <f t="shared" si="128"/>
        <v>Rijeka</v>
      </c>
      <c r="AW746" s="51" t="str">
        <f t="shared" si="129"/>
        <v>državna</v>
      </c>
      <c r="AX746" s="51" t="str">
        <f t="shared" si="130"/>
        <v>strukovna</v>
      </c>
      <c r="AY746" s="51" t="str">
        <f t="shared" si="131"/>
        <v>08-071-505</v>
      </c>
    </row>
    <row r="747" spans="1:77" s="3" customFormat="1" ht="13.5" x14ac:dyDescent="0.25">
      <c r="A747" s="145"/>
      <c r="B747" s="153"/>
      <c r="C747" s="151"/>
      <c r="D747" s="151"/>
      <c r="E747" s="156"/>
      <c r="F747" s="149"/>
      <c r="G747" s="14"/>
      <c r="H747" s="14"/>
      <c r="I747" s="14"/>
      <c r="J747" s="14"/>
      <c r="K747" s="14"/>
      <c r="L747" s="14"/>
      <c r="M747" s="14"/>
      <c r="N747" s="14"/>
      <c r="O747" s="144"/>
      <c r="P747" s="14"/>
      <c r="Q747" s="14"/>
      <c r="R747" s="14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53"/>
      <c r="AE747" s="145"/>
      <c r="AF747" s="145"/>
      <c r="AG747" s="144"/>
      <c r="AH747" s="144"/>
      <c r="AI747" s="144"/>
      <c r="AJ747" s="158"/>
      <c r="AK747" s="144"/>
      <c r="AL747" s="140"/>
      <c r="AM747" s="23" t="str">
        <f t="shared" si="120"/>
        <v>Ekonomska škola Mije Mirkovića Rijeka</v>
      </c>
      <c r="AN747" s="23" t="str">
        <f t="shared" si="121"/>
        <v>Primorsko-goranska</v>
      </c>
      <c r="AO747" s="23" t="str">
        <f t="shared" si="122"/>
        <v>Rijeka</v>
      </c>
      <c r="AP747" s="23" t="str">
        <f t="shared" si="123"/>
        <v>državna</v>
      </c>
      <c r="AQ747" s="23" t="str">
        <f t="shared" si="124"/>
        <v>strukovna</v>
      </c>
      <c r="AR747" s="1" t="str">
        <f t="shared" si="125"/>
        <v>08-071-505</v>
      </c>
      <c r="AT747" s="51" t="str">
        <f t="shared" si="126"/>
        <v>Ekonomska škola Mije Mirkovića Rijeka</v>
      </c>
      <c r="AU747" s="51" t="str">
        <f t="shared" si="127"/>
        <v>Primorsko-goranska</v>
      </c>
      <c r="AV747" s="51" t="str">
        <f t="shared" si="128"/>
        <v>Rijeka</v>
      </c>
      <c r="AW747" s="51" t="str">
        <f t="shared" si="129"/>
        <v>državna</v>
      </c>
      <c r="AX747" s="51" t="str">
        <f t="shared" si="130"/>
        <v>strukovna</v>
      </c>
      <c r="AY747" s="51" t="str">
        <f t="shared" si="131"/>
        <v>08-071-505</v>
      </c>
    </row>
    <row r="748" spans="1:77" s="3" customFormat="1" ht="13.5" x14ac:dyDescent="0.25">
      <c r="A748" s="145"/>
      <c r="B748" s="153"/>
      <c r="C748" s="151"/>
      <c r="D748" s="151"/>
      <c r="E748" s="156"/>
      <c r="F748" s="149"/>
      <c r="G748" s="14"/>
      <c r="H748" s="14"/>
      <c r="I748" s="14"/>
      <c r="J748" s="14"/>
      <c r="K748" s="14"/>
      <c r="L748" s="14"/>
      <c r="M748" s="14"/>
      <c r="N748" s="14"/>
      <c r="O748" s="144"/>
      <c r="P748" s="14"/>
      <c r="Q748" s="14"/>
      <c r="R748" s="14"/>
      <c r="S748" s="145"/>
      <c r="T748" s="145"/>
      <c r="U748" s="145"/>
      <c r="V748" s="145"/>
      <c r="W748" s="145"/>
      <c r="X748" s="145"/>
      <c r="Y748" s="145"/>
      <c r="Z748" s="145"/>
      <c r="AA748" s="145"/>
      <c r="AB748" s="145"/>
      <c r="AC748" s="145"/>
      <c r="AD748" s="153"/>
      <c r="AE748" s="145"/>
      <c r="AF748" s="145"/>
      <c r="AG748" s="144"/>
      <c r="AH748" s="144"/>
      <c r="AI748" s="144"/>
      <c r="AJ748" s="158"/>
      <c r="AK748" s="144"/>
      <c r="AL748" s="140"/>
      <c r="AM748" s="23" t="str">
        <f t="shared" si="120"/>
        <v>Ekonomska škola Mije Mirkovića Rijeka</v>
      </c>
      <c r="AN748" s="23" t="str">
        <f t="shared" si="121"/>
        <v>Primorsko-goranska</v>
      </c>
      <c r="AO748" s="23" t="str">
        <f t="shared" si="122"/>
        <v>Rijeka</v>
      </c>
      <c r="AP748" s="23" t="str">
        <f t="shared" si="123"/>
        <v>državna</v>
      </c>
      <c r="AQ748" s="23" t="str">
        <f t="shared" si="124"/>
        <v>strukovna</v>
      </c>
      <c r="AR748" s="1" t="str">
        <f t="shared" si="125"/>
        <v>08-071-505</v>
      </c>
      <c r="AT748" s="51" t="str">
        <f t="shared" si="126"/>
        <v>Ekonomska škola Mije Mirkovića Rijeka</v>
      </c>
      <c r="AU748" s="51" t="str">
        <f t="shared" si="127"/>
        <v>Primorsko-goranska</v>
      </c>
      <c r="AV748" s="51" t="str">
        <f t="shared" si="128"/>
        <v>Rijeka</v>
      </c>
      <c r="AW748" s="51" t="str">
        <f t="shared" si="129"/>
        <v>državna</v>
      </c>
      <c r="AX748" s="51" t="str">
        <f t="shared" si="130"/>
        <v>strukovna</v>
      </c>
      <c r="AY748" s="51" t="str">
        <f t="shared" si="131"/>
        <v>08-071-505</v>
      </c>
    </row>
    <row r="749" spans="1:77" s="3" customFormat="1" ht="13.5" x14ac:dyDescent="0.25">
      <c r="A749" s="145"/>
      <c r="B749" s="153"/>
      <c r="C749" s="151"/>
      <c r="D749" s="151"/>
      <c r="E749" s="156"/>
      <c r="F749" s="149"/>
      <c r="G749" s="14"/>
      <c r="H749" s="14"/>
      <c r="I749" s="14"/>
      <c r="J749" s="14"/>
      <c r="K749" s="14"/>
      <c r="L749" s="14"/>
      <c r="M749" s="14"/>
      <c r="N749" s="14"/>
      <c r="O749" s="144"/>
      <c r="P749" s="14"/>
      <c r="Q749" s="14"/>
      <c r="R749" s="14"/>
      <c r="S749" s="145"/>
      <c r="T749" s="145"/>
      <c r="U749" s="145"/>
      <c r="V749" s="145"/>
      <c r="W749" s="145"/>
      <c r="X749" s="145"/>
      <c r="Y749" s="145"/>
      <c r="Z749" s="145"/>
      <c r="AA749" s="145"/>
      <c r="AB749" s="145"/>
      <c r="AC749" s="145"/>
      <c r="AD749" s="153"/>
      <c r="AE749" s="145"/>
      <c r="AF749" s="145"/>
      <c r="AG749" s="144"/>
      <c r="AH749" s="144"/>
      <c r="AI749" s="144"/>
      <c r="AJ749" s="158"/>
      <c r="AK749" s="144"/>
      <c r="AL749" s="140"/>
      <c r="AM749" s="23" t="str">
        <f t="shared" si="120"/>
        <v>Ekonomska škola Mije Mirkovića Rijeka</v>
      </c>
      <c r="AN749" s="23" t="str">
        <f t="shared" si="121"/>
        <v>Primorsko-goranska</v>
      </c>
      <c r="AO749" s="23" t="str">
        <f t="shared" si="122"/>
        <v>Rijeka</v>
      </c>
      <c r="AP749" s="23" t="str">
        <f t="shared" si="123"/>
        <v>državna</v>
      </c>
      <c r="AQ749" s="23" t="str">
        <f t="shared" si="124"/>
        <v>strukovna</v>
      </c>
      <c r="AR749" s="1" t="str">
        <f t="shared" si="125"/>
        <v>08-071-505</v>
      </c>
      <c r="AT749" s="51" t="str">
        <f t="shared" si="126"/>
        <v>Ekonomska škola Mije Mirkovića Rijeka</v>
      </c>
      <c r="AU749" s="51" t="str">
        <f t="shared" si="127"/>
        <v>Primorsko-goranska</v>
      </c>
      <c r="AV749" s="51" t="str">
        <f t="shared" si="128"/>
        <v>Rijeka</v>
      </c>
      <c r="AW749" s="51" t="str">
        <f t="shared" si="129"/>
        <v>državna</v>
      </c>
      <c r="AX749" s="51" t="str">
        <f t="shared" si="130"/>
        <v>strukovna</v>
      </c>
      <c r="AY749" s="51" t="str">
        <f t="shared" si="131"/>
        <v>08-071-505</v>
      </c>
    </row>
    <row r="750" spans="1:77" s="3" customFormat="1" ht="13.5" x14ac:dyDescent="0.25">
      <c r="A750" s="145"/>
      <c r="B750" s="153"/>
      <c r="C750" s="151"/>
      <c r="D750" s="151"/>
      <c r="E750" s="156"/>
      <c r="F750" s="149"/>
      <c r="G750" s="14"/>
      <c r="H750" s="14"/>
      <c r="I750" s="14"/>
      <c r="J750" s="14"/>
      <c r="K750" s="14"/>
      <c r="L750" s="14"/>
      <c r="M750" s="14"/>
      <c r="N750" s="14"/>
      <c r="O750" s="144"/>
      <c r="P750" s="14"/>
      <c r="Q750" s="14"/>
      <c r="R750" s="14"/>
      <c r="S750" s="145"/>
      <c r="T750" s="145"/>
      <c r="U750" s="145"/>
      <c r="V750" s="145"/>
      <c r="W750" s="145"/>
      <c r="X750" s="145"/>
      <c r="Y750" s="145"/>
      <c r="Z750" s="145"/>
      <c r="AA750" s="145"/>
      <c r="AB750" s="145"/>
      <c r="AC750" s="145"/>
      <c r="AD750" s="153"/>
      <c r="AE750" s="145"/>
      <c r="AF750" s="145"/>
      <c r="AG750" s="144"/>
      <c r="AH750" s="144"/>
      <c r="AI750" s="144"/>
      <c r="AJ750" s="158"/>
      <c r="AK750" s="144"/>
      <c r="AL750" s="140"/>
      <c r="AM750" s="23" t="str">
        <f t="shared" si="120"/>
        <v>Ekonomska škola Mije Mirkovića Rijeka</v>
      </c>
      <c r="AN750" s="23" t="str">
        <f t="shared" si="121"/>
        <v>Primorsko-goranska</v>
      </c>
      <c r="AO750" s="23" t="str">
        <f t="shared" si="122"/>
        <v>Rijeka</v>
      </c>
      <c r="AP750" s="23" t="str">
        <f t="shared" si="123"/>
        <v>državna</v>
      </c>
      <c r="AQ750" s="23" t="str">
        <f t="shared" si="124"/>
        <v>strukovna</v>
      </c>
      <c r="AR750" s="1" t="str">
        <f t="shared" si="125"/>
        <v>08-071-505</v>
      </c>
      <c r="AT750" s="51" t="str">
        <f t="shared" si="126"/>
        <v>Ekonomska škola Mije Mirkovića Rijeka</v>
      </c>
      <c r="AU750" s="51" t="str">
        <f t="shared" si="127"/>
        <v>Primorsko-goranska</v>
      </c>
      <c r="AV750" s="51" t="str">
        <f t="shared" si="128"/>
        <v>Rijeka</v>
      </c>
      <c r="AW750" s="51" t="str">
        <f t="shared" si="129"/>
        <v>državna</v>
      </c>
      <c r="AX750" s="51" t="str">
        <f t="shared" si="130"/>
        <v>strukovna</v>
      </c>
      <c r="AY750" s="51" t="str">
        <f t="shared" si="131"/>
        <v>08-071-505</v>
      </c>
    </row>
    <row r="751" spans="1:77" s="3" customFormat="1" ht="13.5" x14ac:dyDescent="0.25">
      <c r="A751" s="145"/>
      <c r="B751" s="153"/>
      <c r="C751" s="151"/>
      <c r="D751" s="151"/>
      <c r="E751" s="156"/>
      <c r="F751" s="149"/>
      <c r="G751" s="14"/>
      <c r="H751" s="14"/>
      <c r="I751" s="14"/>
      <c r="J751" s="14"/>
      <c r="K751" s="14"/>
      <c r="L751" s="14"/>
      <c r="M751" s="14"/>
      <c r="N751" s="14"/>
      <c r="O751" s="144"/>
      <c r="P751" s="14"/>
      <c r="Q751" s="14"/>
      <c r="R751" s="14"/>
      <c r="S751" s="145"/>
      <c r="T751" s="145"/>
      <c r="U751" s="145"/>
      <c r="V751" s="145"/>
      <c r="W751" s="145"/>
      <c r="X751" s="145"/>
      <c r="Y751" s="145"/>
      <c r="Z751" s="145"/>
      <c r="AA751" s="145"/>
      <c r="AB751" s="145"/>
      <c r="AC751" s="145"/>
      <c r="AD751" s="153"/>
      <c r="AE751" s="145"/>
      <c r="AF751" s="145"/>
      <c r="AG751" s="144"/>
      <c r="AH751" s="144"/>
      <c r="AI751" s="144"/>
      <c r="AJ751" s="158"/>
      <c r="AK751" s="144"/>
      <c r="AL751" s="140"/>
      <c r="AM751" s="23" t="str">
        <f t="shared" si="120"/>
        <v>Ekonomska škola Mije Mirkovića Rijeka</v>
      </c>
      <c r="AN751" s="23" t="str">
        <f t="shared" si="121"/>
        <v>Primorsko-goranska</v>
      </c>
      <c r="AO751" s="23" t="str">
        <f t="shared" si="122"/>
        <v>Rijeka</v>
      </c>
      <c r="AP751" s="23" t="str">
        <f t="shared" si="123"/>
        <v>državna</v>
      </c>
      <c r="AQ751" s="23" t="str">
        <f t="shared" si="124"/>
        <v>strukovna</v>
      </c>
      <c r="AR751" s="1" t="str">
        <f t="shared" si="125"/>
        <v>08-071-505</v>
      </c>
      <c r="AT751" s="51" t="str">
        <f t="shared" si="126"/>
        <v>Ekonomska škola Mije Mirkovića Rijeka</v>
      </c>
      <c r="AU751" s="51" t="str">
        <f t="shared" si="127"/>
        <v>Primorsko-goranska</v>
      </c>
      <c r="AV751" s="51" t="str">
        <f t="shared" si="128"/>
        <v>Rijeka</v>
      </c>
      <c r="AW751" s="51" t="str">
        <f t="shared" si="129"/>
        <v>državna</v>
      </c>
      <c r="AX751" s="51" t="str">
        <f t="shared" si="130"/>
        <v>strukovna</v>
      </c>
      <c r="AY751" s="51" t="str">
        <f t="shared" si="131"/>
        <v>08-071-505</v>
      </c>
    </row>
    <row r="752" spans="1:77" s="3" customFormat="1" ht="13.5" x14ac:dyDescent="0.25">
      <c r="A752" s="145"/>
      <c r="B752" s="160"/>
      <c r="C752" s="151"/>
      <c r="D752" s="151"/>
      <c r="E752" s="156"/>
      <c r="F752" s="161"/>
      <c r="G752" s="14"/>
      <c r="H752" s="14"/>
      <c r="I752" s="14"/>
      <c r="J752" s="14"/>
      <c r="K752" s="14"/>
      <c r="L752" s="14"/>
      <c r="M752" s="14"/>
      <c r="N752" s="14"/>
      <c r="O752" s="144"/>
      <c r="P752" s="14"/>
      <c r="Q752" s="14"/>
      <c r="R752" s="14"/>
      <c r="S752" s="145"/>
      <c r="T752" s="145"/>
      <c r="U752" s="145"/>
      <c r="V752" s="145"/>
      <c r="W752" s="145"/>
      <c r="X752" s="145"/>
      <c r="Y752" s="145"/>
      <c r="Z752" s="145"/>
      <c r="AA752" s="145"/>
      <c r="AB752" s="145"/>
      <c r="AC752" s="145"/>
      <c r="AD752" s="160"/>
      <c r="AE752" s="145"/>
      <c r="AF752" s="145"/>
      <c r="AG752" s="144"/>
      <c r="AH752" s="144"/>
      <c r="AI752" s="144"/>
      <c r="AJ752" s="162"/>
      <c r="AK752" s="144"/>
      <c r="AL752" s="140"/>
      <c r="AM752" s="23" t="str">
        <f t="shared" si="120"/>
        <v>Ekonomska škola Mije Mirkovića Rijeka</v>
      </c>
      <c r="AN752" s="23" t="str">
        <f t="shared" si="121"/>
        <v>Primorsko-goranska</v>
      </c>
      <c r="AO752" s="23" t="str">
        <f t="shared" si="122"/>
        <v>Rijeka</v>
      </c>
      <c r="AP752" s="23" t="str">
        <f t="shared" si="123"/>
        <v>državna</v>
      </c>
      <c r="AQ752" s="23" t="str">
        <f t="shared" si="124"/>
        <v>strukovna</v>
      </c>
      <c r="AR752" s="1" t="str">
        <f t="shared" si="125"/>
        <v>08-071-505</v>
      </c>
      <c r="AT752" s="51" t="str">
        <f t="shared" si="126"/>
        <v>Ekonomska škola Mije Mirkovića Rijeka</v>
      </c>
      <c r="AU752" s="51" t="str">
        <f t="shared" si="127"/>
        <v>Primorsko-goranska</v>
      </c>
      <c r="AV752" s="51" t="str">
        <f t="shared" si="128"/>
        <v>Rijeka</v>
      </c>
      <c r="AW752" s="51" t="str">
        <f t="shared" si="129"/>
        <v>državna</v>
      </c>
      <c r="AX752" s="51" t="str">
        <f t="shared" si="130"/>
        <v>strukovna</v>
      </c>
      <c r="AY752" s="51" t="str">
        <f t="shared" si="131"/>
        <v>08-071-505</v>
      </c>
    </row>
    <row r="753" spans="1:77" s="3" customFormat="1" ht="13.5" x14ac:dyDescent="0.25">
      <c r="A753" s="145"/>
      <c r="B753" s="152"/>
      <c r="C753" s="151" t="s">
        <v>51</v>
      </c>
      <c r="D753" s="151" t="s">
        <v>51</v>
      </c>
      <c r="E753" s="156"/>
      <c r="F753" s="148" t="s">
        <v>51</v>
      </c>
      <c r="G753" s="14"/>
      <c r="H753" s="14"/>
      <c r="I753" s="14"/>
      <c r="J753" s="14"/>
      <c r="K753" s="14"/>
      <c r="L753" s="14"/>
      <c r="M753" s="14"/>
      <c r="N753" s="14"/>
      <c r="O753" s="144">
        <f>SUM(N753:N760)</f>
        <v>0</v>
      </c>
      <c r="P753" s="14"/>
      <c r="Q753" s="14"/>
      <c r="R753" s="14"/>
      <c r="S753" s="145"/>
      <c r="T753" s="145"/>
      <c r="U753" s="145"/>
      <c r="V753" s="145"/>
      <c r="W753" s="145"/>
      <c r="X753" s="145"/>
      <c r="Y753" s="145"/>
      <c r="Z753" s="145"/>
      <c r="AA753" s="145"/>
      <c r="AB753" s="145"/>
      <c r="AC753" s="145"/>
      <c r="AD753" s="152"/>
      <c r="AE753" s="145"/>
      <c r="AF753" s="145"/>
      <c r="AG753" s="144">
        <f>SUM(P753:AF760)</f>
        <v>0</v>
      </c>
      <c r="AH753" s="144">
        <f>SUM(AG753,O753)</f>
        <v>0</v>
      </c>
      <c r="AI753" s="144">
        <f>SUM(AH753-E753)</f>
        <v>0</v>
      </c>
      <c r="AJ753" s="157"/>
      <c r="AK753" s="144">
        <f>SUM(AH753,AJ753)-AI753</f>
        <v>0</v>
      </c>
      <c r="AL753" s="140"/>
      <c r="AM753" s="23" t="str">
        <f t="shared" si="120"/>
        <v>Ekonomska škola Mije Mirkovića Rijeka</v>
      </c>
      <c r="AN753" s="23" t="str">
        <f t="shared" si="121"/>
        <v>Primorsko-goranska</v>
      </c>
      <c r="AO753" s="23" t="str">
        <f t="shared" si="122"/>
        <v>Rijeka</v>
      </c>
      <c r="AP753" s="23" t="str">
        <f t="shared" si="123"/>
        <v>državna</v>
      </c>
      <c r="AQ753" s="23" t="str">
        <f t="shared" si="124"/>
        <v>strukovna</v>
      </c>
      <c r="AR753" s="1" t="str">
        <f t="shared" si="125"/>
        <v>08-071-505</v>
      </c>
      <c r="AT753" s="51" t="str">
        <f t="shared" si="126"/>
        <v>Ekonomska škola Mije Mirkovića Rijeka</v>
      </c>
      <c r="AU753" s="51" t="str">
        <f t="shared" si="127"/>
        <v>Primorsko-goranska</v>
      </c>
      <c r="AV753" s="51" t="str">
        <f t="shared" si="128"/>
        <v>Rijeka</v>
      </c>
      <c r="AW753" s="51" t="str">
        <f t="shared" si="129"/>
        <v>državna</v>
      </c>
      <c r="AX753" s="51" t="str">
        <f t="shared" si="130"/>
        <v>strukovna</v>
      </c>
      <c r="AY753" s="51" t="str">
        <f t="shared" si="131"/>
        <v>08-071-505</v>
      </c>
      <c r="BY753" s="7"/>
    </row>
    <row r="754" spans="1:77" s="3" customFormat="1" ht="13.5" x14ac:dyDescent="0.25">
      <c r="A754" s="145"/>
      <c r="B754" s="153"/>
      <c r="C754" s="151"/>
      <c r="D754" s="151"/>
      <c r="E754" s="156"/>
      <c r="F754" s="149"/>
      <c r="G754" s="14"/>
      <c r="H754" s="14"/>
      <c r="I754" s="14"/>
      <c r="J754" s="14"/>
      <c r="K754" s="14"/>
      <c r="L754" s="14"/>
      <c r="M754" s="14"/>
      <c r="N754" s="14"/>
      <c r="O754" s="144"/>
      <c r="P754" s="14"/>
      <c r="Q754" s="14"/>
      <c r="R754" s="14"/>
      <c r="S754" s="145"/>
      <c r="T754" s="145"/>
      <c r="U754" s="145"/>
      <c r="V754" s="145"/>
      <c r="W754" s="145"/>
      <c r="X754" s="145"/>
      <c r="Y754" s="145"/>
      <c r="Z754" s="145"/>
      <c r="AA754" s="145"/>
      <c r="AB754" s="145"/>
      <c r="AC754" s="145"/>
      <c r="AD754" s="153"/>
      <c r="AE754" s="145"/>
      <c r="AF754" s="145"/>
      <c r="AG754" s="144"/>
      <c r="AH754" s="144"/>
      <c r="AI754" s="144"/>
      <c r="AJ754" s="158"/>
      <c r="AK754" s="144"/>
      <c r="AL754" s="140"/>
      <c r="AM754" s="23" t="str">
        <f t="shared" si="120"/>
        <v>Ekonomska škola Mije Mirkovića Rijeka</v>
      </c>
      <c r="AN754" s="23" t="str">
        <f t="shared" si="121"/>
        <v>Primorsko-goranska</v>
      </c>
      <c r="AO754" s="23" t="str">
        <f t="shared" si="122"/>
        <v>Rijeka</v>
      </c>
      <c r="AP754" s="23" t="str">
        <f t="shared" si="123"/>
        <v>državna</v>
      </c>
      <c r="AQ754" s="23" t="str">
        <f t="shared" si="124"/>
        <v>strukovna</v>
      </c>
      <c r="AR754" s="1" t="str">
        <f t="shared" si="125"/>
        <v>08-071-505</v>
      </c>
      <c r="AT754" s="51" t="str">
        <f t="shared" si="126"/>
        <v>Ekonomska škola Mije Mirkovića Rijeka</v>
      </c>
      <c r="AU754" s="51" t="str">
        <f t="shared" si="127"/>
        <v>Primorsko-goranska</v>
      </c>
      <c r="AV754" s="51" t="str">
        <f t="shared" si="128"/>
        <v>Rijeka</v>
      </c>
      <c r="AW754" s="51" t="str">
        <f t="shared" si="129"/>
        <v>državna</v>
      </c>
      <c r="AX754" s="51" t="str">
        <f t="shared" si="130"/>
        <v>strukovna</v>
      </c>
      <c r="AY754" s="51" t="str">
        <f t="shared" si="131"/>
        <v>08-071-505</v>
      </c>
    </row>
    <row r="755" spans="1:77" s="3" customFormat="1" ht="13.5" x14ac:dyDescent="0.25">
      <c r="A755" s="145"/>
      <c r="B755" s="153"/>
      <c r="C755" s="151"/>
      <c r="D755" s="151"/>
      <c r="E755" s="156"/>
      <c r="F755" s="149"/>
      <c r="G755" s="14"/>
      <c r="H755" s="14"/>
      <c r="I755" s="14"/>
      <c r="J755" s="14"/>
      <c r="K755" s="14"/>
      <c r="L755" s="14"/>
      <c r="M755" s="14"/>
      <c r="N755" s="14"/>
      <c r="O755" s="144"/>
      <c r="P755" s="14"/>
      <c r="Q755" s="14"/>
      <c r="R755" s="14"/>
      <c r="S755" s="145"/>
      <c r="T755" s="145"/>
      <c r="U755" s="145"/>
      <c r="V755" s="145"/>
      <c r="W755" s="145"/>
      <c r="X755" s="145"/>
      <c r="Y755" s="145"/>
      <c r="Z755" s="145"/>
      <c r="AA755" s="145"/>
      <c r="AB755" s="145"/>
      <c r="AC755" s="145"/>
      <c r="AD755" s="153"/>
      <c r="AE755" s="145"/>
      <c r="AF755" s="145"/>
      <c r="AG755" s="144"/>
      <c r="AH755" s="144"/>
      <c r="AI755" s="144"/>
      <c r="AJ755" s="158"/>
      <c r="AK755" s="144"/>
      <c r="AL755" s="140"/>
      <c r="AM755" s="23" t="str">
        <f t="shared" si="120"/>
        <v>Ekonomska škola Mije Mirkovića Rijeka</v>
      </c>
      <c r="AN755" s="23" t="str">
        <f t="shared" si="121"/>
        <v>Primorsko-goranska</v>
      </c>
      <c r="AO755" s="23" t="str">
        <f t="shared" si="122"/>
        <v>Rijeka</v>
      </c>
      <c r="AP755" s="23" t="str">
        <f t="shared" si="123"/>
        <v>državna</v>
      </c>
      <c r="AQ755" s="23" t="str">
        <f t="shared" si="124"/>
        <v>strukovna</v>
      </c>
      <c r="AR755" s="1" t="str">
        <f t="shared" si="125"/>
        <v>08-071-505</v>
      </c>
      <c r="AT755" s="51" t="str">
        <f t="shared" si="126"/>
        <v>Ekonomska škola Mije Mirkovića Rijeka</v>
      </c>
      <c r="AU755" s="51" t="str">
        <f t="shared" si="127"/>
        <v>Primorsko-goranska</v>
      </c>
      <c r="AV755" s="51" t="str">
        <f t="shared" si="128"/>
        <v>Rijeka</v>
      </c>
      <c r="AW755" s="51" t="str">
        <f t="shared" si="129"/>
        <v>državna</v>
      </c>
      <c r="AX755" s="51" t="str">
        <f t="shared" si="130"/>
        <v>strukovna</v>
      </c>
      <c r="AY755" s="51" t="str">
        <f t="shared" si="131"/>
        <v>08-071-505</v>
      </c>
    </row>
    <row r="756" spans="1:77" s="3" customFormat="1" ht="13.5" x14ac:dyDescent="0.25">
      <c r="A756" s="145"/>
      <c r="B756" s="153"/>
      <c r="C756" s="151"/>
      <c r="D756" s="151"/>
      <c r="E756" s="156"/>
      <c r="F756" s="149"/>
      <c r="G756" s="14"/>
      <c r="H756" s="14"/>
      <c r="I756" s="14"/>
      <c r="J756" s="14"/>
      <c r="K756" s="14"/>
      <c r="L756" s="14"/>
      <c r="M756" s="14"/>
      <c r="N756" s="14"/>
      <c r="O756" s="144"/>
      <c r="P756" s="14"/>
      <c r="Q756" s="14"/>
      <c r="R756" s="14"/>
      <c r="S756" s="145"/>
      <c r="T756" s="145"/>
      <c r="U756" s="145"/>
      <c r="V756" s="145"/>
      <c r="W756" s="145"/>
      <c r="X756" s="145"/>
      <c r="Y756" s="145"/>
      <c r="Z756" s="145"/>
      <c r="AA756" s="145"/>
      <c r="AB756" s="145"/>
      <c r="AC756" s="145"/>
      <c r="AD756" s="153"/>
      <c r="AE756" s="145"/>
      <c r="AF756" s="145"/>
      <c r="AG756" s="144"/>
      <c r="AH756" s="144"/>
      <c r="AI756" s="144"/>
      <c r="AJ756" s="158"/>
      <c r="AK756" s="144"/>
      <c r="AL756" s="140"/>
      <c r="AM756" s="23" t="str">
        <f t="shared" si="120"/>
        <v>Ekonomska škola Mije Mirkovića Rijeka</v>
      </c>
      <c r="AN756" s="23" t="str">
        <f t="shared" si="121"/>
        <v>Primorsko-goranska</v>
      </c>
      <c r="AO756" s="23" t="str">
        <f t="shared" si="122"/>
        <v>Rijeka</v>
      </c>
      <c r="AP756" s="23" t="str">
        <f t="shared" si="123"/>
        <v>državna</v>
      </c>
      <c r="AQ756" s="23" t="str">
        <f t="shared" si="124"/>
        <v>strukovna</v>
      </c>
      <c r="AR756" s="1" t="str">
        <f t="shared" si="125"/>
        <v>08-071-505</v>
      </c>
      <c r="AT756" s="51" t="str">
        <f t="shared" si="126"/>
        <v>Ekonomska škola Mije Mirkovića Rijeka</v>
      </c>
      <c r="AU756" s="51" t="str">
        <f t="shared" si="127"/>
        <v>Primorsko-goranska</v>
      </c>
      <c r="AV756" s="51" t="str">
        <f t="shared" si="128"/>
        <v>Rijeka</v>
      </c>
      <c r="AW756" s="51" t="str">
        <f t="shared" si="129"/>
        <v>državna</v>
      </c>
      <c r="AX756" s="51" t="str">
        <f t="shared" si="130"/>
        <v>strukovna</v>
      </c>
      <c r="AY756" s="51" t="str">
        <f t="shared" si="131"/>
        <v>08-071-505</v>
      </c>
    </row>
    <row r="757" spans="1:77" s="3" customFormat="1" ht="13.5" x14ac:dyDescent="0.25">
      <c r="A757" s="145"/>
      <c r="B757" s="153"/>
      <c r="C757" s="151"/>
      <c r="D757" s="151"/>
      <c r="E757" s="156"/>
      <c r="F757" s="149"/>
      <c r="G757" s="14"/>
      <c r="H757" s="14"/>
      <c r="I757" s="14"/>
      <c r="J757" s="14"/>
      <c r="K757" s="14"/>
      <c r="L757" s="14"/>
      <c r="M757" s="14"/>
      <c r="N757" s="14"/>
      <c r="O757" s="144"/>
      <c r="P757" s="14"/>
      <c r="Q757" s="14"/>
      <c r="R757" s="14"/>
      <c r="S757" s="145"/>
      <c r="T757" s="145"/>
      <c r="U757" s="145"/>
      <c r="V757" s="145"/>
      <c r="W757" s="145"/>
      <c r="X757" s="145"/>
      <c r="Y757" s="145"/>
      <c r="Z757" s="145"/>
      <c r="AA757" s="145"/>
      <c r="AB757" s="145"/>
      <c r="AC757" s="145"/>
      <c r="AD757" s="153"/>
      <c r="AE757" s="145"/>
      <c r="AF757" s="145"/>
      <c r="AG757" s="144"/>
      <c r="AH757" s="144"/>
      <c r="AI757" s="144"/>
      <c r="AJ757" s="158"/>
      <c r="AK757" s="144"/>
      <c r="AL757" s="140"/>
      <c r="AM757" s="23" t="str">
        <f t="shared" si="120"/>
        <v>Ekonomska škola Mije Mirkovića Rijeka</v>
      </c>
      <c r="AN757" s="23" t="str">
        <f t="shared" si="121"/>
        <v>Primorsko-goranska</v>
      </c>
      <c r="AO757" s="23" t="str">
        <f t="shared" si="122"/>
        <v>Rijeka</v>
      </c>
      <c r="AP757" s="23" t="str">
        <f t="shared" si="123"/>
        <v>državna</v>
      </c>
      <c r="AQ757" s="23" t="str">
        <f t="shared" si="124"/>
        <v>strukovna</v>
      </c>
      <c r="AR757" s="1" t="str">
        <f t="shared" si="125"/>
        <v>08-071-505</v>
      </c>
      <c r="AT757" s="51" t="str">
        <f t="shared" si="126"/>
        <v>Ekonomska škola Mije Mirkovića Rijeka</v>
      </c>
      <c r="AU757" s="51" t="str">
        <f t="shared" si="127"/>
        <v>Primorsko-goranska</v>
      </c>
      <c r="AV757" s="51" t="str">
        <f t="shared" si="128"/>
        <v>Rijeka</v>
      </c>
      <c r="AW757" s="51" t="str">
        <f t="shared" si="129"/>
        <v>državna</v>
      </c>
      <c r="AX757" s="51" t="str">
        <f t="shared" si="130"/>
        <v>strukovna</v>
      </c>
      <c r="AY757" s="51" t="str">
        <f t="shared" si="131"/>
        <v>08-071-505</v>
      </c>
    </row>
    <row r="758" spans="1:77" s="3" customFormat="1" ht="13.5" x14ac:dyDescent="0.25">
      <c r="A758" s="145"/>
      <c r="B758" s="153"/>
      <c r="C758" s="151"/>
      <c r="D758" s="151"/>
      <c r="E758" s="156"/>
      <c r="F758" s="149"/>
      <c r="G758" s="14"/>
      <c r="H758" s="14"/>
      <c r="I758" s="14"/>
      <c r="J758" s="14"/>
      <c r="K758" s="14"/>
      <c r="L758" s="14"/>
      <c r="M758" s="14"/>
      <c r="N758" s="14"/>
      <c r="O758" s="144"/>
      <c r="P758" s="14"/>
      <c r="Q758" s="14"/>
      <c r="R758" s="14"/>
      <c r="S758" s="145"/>
      <c r="T758" s="145"/>
      <c r="U758" s="145"/>
      <c r="V758" s="145"/>
      <c r="W758" s="145"/>
      <c r="X758" s="145"/>
      <c r="Y758" s="145"/>
      <c r="Z758" s="145"/>
      <c r="AA758" s="145"/>
      <c r="AB758" s="145"/>
      <c r="AC758" s="145"/>
      <c r="AD758" s="153"/>
      <c r="AE758" s="145"/>
      <c r="AF758" s="145"/>
      <c r="AG758" s="144"/>
      <c r="AH758" s="144"/>
      <c r="AI758" s="144"/>
      <c r="AJ758" s="158"/>
      <c r="AK758" s="144"/>
      <c r="AL758" s="140"/>
      <c r="AM758" s="23" t="str">
        <f t="shared" si="120"/>
        <v>Ekonomska škola Mije Mirkovića Rijeka</v>
      </c>
      <c r="AN758" s="23" t="str">
        <f t="shared" si="121"/>
        <v>Primorsko-goranska</v>
      </c>
      <c r="AO758" s="23" t="str">
        <f t="shared" si="122"/>
        <v>Rijeka</v>
      </c>
      <c r="AP758" s="23" t="str">
        <f t="shared" si="123"/>
        <v>državna</v>
      </c>
      <c r="AQ758" s="23" t="str">
        <f t="shared" si="124"/>
        <v>strukovna</v>
      </c>
      <c r="AR758" s="1" t="str">
        <f t="shared" si="125"/>
        <v>08-071-505</v>
      </c>
      <c r="AT758" s="51" t="str">
        <f t="shared" si="126"/>
        <v>Ekonomska škola Mije Mirkovića Rijeka</v>
      </c>
      <c r="AU758" s="51" t="str">
        <f t="shared" si="127"/>
        <v>Primorsko-goranska</v>
      </c>
      <c r="AV758" s="51" t="str">
        <f t="shared" si="128"/>
        <v>Rijeka</v>
      </c>
      <c r="AW758" s="51" t="str">
        <f t="shared" si="129"/>
        <v>državna</v>
      </c>
      <c r="AX758" s="51" t="str">
        <f t="shared" si="130"/>
        <v>strukovna</v>
      </c>
      <c r="AY758" s="51" t="str">
        <f t="shared" si="131"/>
        <v>08-071-505</v>
      </c>
    </row>
    <row r="759" spans="1:77" s="3" customFormat="1" ht="13.5" x14ac:dyDescent="0.25">
      <c r="A759" s="145"/>
      <c r="B759" s="153"/>
      <c r="C759" s="151"/>
      <c r="D759" s="151"/>
      <c r="E759" s="156"/>
      <c r="F759" s="149"/>
      <c r="G759" s="14"/>
      <c r="H759" s="14"/>
      <c r="I759" s="14"/>
      <c r="J759" s="14"/>
      <c r="K759" s="14"/>
      <c r="L759" s="14"/>
      <c r="M759" s="14"/>
      <c r="N759" s="14"/>
      <c r="O759" s="144"/>
      <c r="P759" s="14"/>
      <c r="Q759" s="14"/>
      <c r="R759" s="14"/>
      <c r="S759" s="145"/>
      <c r="T759" s="145"/>
      <c r="U759" s="145"/>
      <c r="V759" s="145"/>
      <c r="W759" s="145"/>
      <c r="X759" s="145"/>
      <c r="Y759" s="145"/>
      <c r="Z759" s="145"/>
      <c r="AA759" s="145"/>
      <c r="AB759" s="145"/>
      <c r="AC759" s="145"/>
      <c r="AD759" s="153"/>
      <c r="AE759" s="145"/>
      <c r="AF759" s="145"/>
      <c r="AG759" s="144"/>
      <c r="AH759" s="144"/>
      <c r="AI759" s="144"/>
      <c r="AJ759" s="158"/>
      <c r="AK759" s="144"/>
      <c r="AL759" s="140"/>
      <c r="AM759" s="23" t="str">
        <f t="shared" si="120"/>
        <v>Ekonomska škola Mije Mirkovića Rijeka</v>
      </c>
      <c r="AN759" s="23" t="str">
        <f t="shared" si="121"/>
        <v>Primorsko-goranska</v>
      </c>
      <c r="AO759" s="23" t="str">
        <f t="shared" si="122"/>
        <v>Rijeka</v>
      </c>
      <c r="AP759" s="23" t="str">
        <f t="shared" si="123"/>
        <v>državna</v>
      </c>
      <c r="AQ759" s="23" t="str">
        <f t="shared" si="124"/>
        <v>strukovna</v>
      </c>
      <c r="AR759" s="1" t="str">
        <f t="shared" si="125"/>
        <v>08-071-505</v>
      </c>
      <c r="AT759" s="51" t="str">
        <f t="shared" si="126"/>
        <v>Ekonomska škola Mije Mirkovića Rijeka</v>
      </c>
      <c r="AU759" s="51" t="str">
        <f t="shared" si="127"/>
        <v>Primorsko-goranska</v>
      </c>
      <c r="AV759" s="51" t="str">
        <f t="shared" si="128"/>
        <v>Rijeka</v>
      </c>
      <c r="AW759" s="51" t="str">
        <f t="shared" si="129"/>
        <v>državna</v>
      </c>
      <c r="AX759" s="51" t="str">
        <f t="shared" si="130"/>
        <v>strukovna</v>
      </c>
      <c r="AY759" s="51" t="str">
        <f t="shared" si="131"/>
        <v>08-071-505</v>
      </c>
    </row>
    <row r="760" spans="1:77" s="3" customFormat="1" ht="13.5" x14ac:dyDescent="0.25">
      <c r="A760" s="145"/>
      <c r="B760" s="160"/>
      <c r="C760" s="151"/>
      <c r="D760" s="151"/>
      <c r="E760" s="156"/>
      <c r="F760" s="161"/>
      <c r="G760" s="14"/>
      <c r="H760" s="14"/>
      <c r="I760" s="14"/>
      <c r="J760" s="14"/>
      <c r="K760" s="14"/>
      <c r="L760" s="14"/>
      <c r="M760" s="14"/>
      <c r="N760" s="14"/>
      <c r="O760" s="144"/>
      <c r="P760" s="14"/>
      <c r="Q760" s="14"/>
      <c r="R760" s="14"/>
      <c r="S760" s="145"/>
      <c r="T760" s="145"/>
      <c r="U760" s="145"/>
      <c r="V760" s="145"/>
      <c r="W760" s="145"/>
      <c r="X760" s="145"/>
      <c r="Y760" s="145"/>
      <c r="Z760" s="145"/>
      <c r="AA760" s="145"/>
      <c r="AB760" s="145"/>
      <c r="AC760" s="145"/>
      <c r="AD760" s="160"/>
      <c r="AE760" s="145"/>
      <c r="AF760" s="145"/>
      <c r="AG760" s="144"/>
      <c r="AH760" s="144"/>
      <c r="AI760" s="144"/>
      <c r="AJ760" s="162"/>
      <c r="AK760" s="144"/>
      <c r="AL760" s="140"/>
      <c r="AM760" s="23" t="str">
        <f t="shared" si="120"/>
        <v>Ekonomska škola Mije Mirkovića Rijeka</v>
      </c>
      <c r="AN760" s="23" t="str">
        <f t="shared" si="121"/>
        <v>Primorsko-goranska</v>
      </c>
      <c r="AO760" s="23" t="str">
        <f t="shared" si="122"/>
        <v>Rijeka</v>
      </c>
      <c r="AP760" s="23" t="str">
        <f t="shared" si="123"/>
        <v>državna</v>
      </c>
      <c r="AQ760" s="23" t="str">
        <f t="shared" si="124"/>
        <v>strukovna</v>
      </c>
      <c r="AR760" s="1" t="str">
        <f t="shared" si="125"/>
        <v>08-071-505</v>
      </c>
      <c r="AT760" s="51" t="str">
        <f t="shared" si="126"/>
        <v>Ekonomska škola Mije Mirkovića Rijeka</v>
      </c>
      <c r="AU760" s="51" t="str">
        <f t="shared" si="127"/>
        <v>Primorsko-goranska</v>
      </c>
      <c r="AV760" s="51" t="str">
        <f t="shared" si="128"/>
        <v>Rijeka</v>
      </c>
      <c r="AW760" s="51" t="str">
        <f t="shared" si="129"/>
        <v>državna</v>
      </c>
      <c r="AX760" s="51" t="str">
        <f t="shared" si="130"/>
        <v>strukovna</v>
      </c>
      <c r="AY760" s="51" t="str">
        <f t="shared" si="131"/>
        <v>08-071-505</v>
      </c>
    </row>
    <row r="761" spans="1:77" s="3" customFormat="1" ht="13.5" x14ac:dyDescent="0.25">
      <c r="A761" s="145"/>
      <c r="B761" s="152"/>
      <c r="C761" s="151" t="s">
        <v>51</v>
      </c>
      <c r="D761" s="151" t="s">
        <v>51</v>
      </c>
      <c r="E761" s="156"/>
      <c r="F761" s="148" t="s">
        <v>51</v>
      </c>
      <c r="G761" s="14"/>
      <c r="H761" s="14"/>
      <c r="I761" s="14"/>
      <c r="J761" s="14"/>
      <c r="K761" s="14"/>
      <c r="L761" s="14"/>
      <c r="M761" s="14"/>
      <c r="N761" s="14"/>
      <c r="O761" s="144">
        <f>SUM(N761:N768)</f>
        <v>0</v>
      </c>
      <c r="P761" s="14"/>
      <c r="Q761" s="14"/>
      <c r="R761" s="14"/>
      <c r="S761" s="145"/>
      <c r="T761" s="145"/>
      <c r="U761" s="145"/>
      <c r="V761" s="145"/>
      <c r="W761" s="145"/>
      <c r="X761" s="145"/>
      <c r="Y761" s="145"/>
      <c r="Z761" s="145"/>
      <c r="AA761" s="145"/>
      <c r="AB761" s="145"/>
      <c r="AC761" s="145"/>
      <c r="AD761" s="152"/>
      <c r="AE761" s="145"/>
      <c r="AF761" s="145"/>
      <c r="AG761" s="144">
        <f>SUM(P761:AF768)</f>
        <v>0</v>
      </c>
      <c r="AH761" s="144">
        <f>SUM(AG761,O761)</f>
        <v>0</v>
      </c>
      <c r="AI761" s="144">
        <f>SUM(AH761-E761)</f>
        <v>0</v>
      </c>
      <c r="AJ761" s="157"/>
      <c r="AK761" s="144">
        <f>SUM(AH761,AJ761)-AI761</f>
        <v>0</v>
      </c>
      <c r="AL761" s="140"/>
      <c r="AM761" s="23" t="str">
        <f t="shared" si="120"/>
        <v>Ekonomska škola Mije Mirkovića Rijeka</v>
      </c>
      <c r="AN761" s="23" t="str">
        <f t="shared" si="121"/>
        <v>Primorsko-goranska</v>
      </c>
      <c r="AO761" s="23" t="str">
        <f t="shared" si="122"/>
        <v>Rijeka</v>
      </c>
      <c r="AP761" s="23" t="str">
        <f t="shared" si="123"/>
        <v>državna</v>
      </c>
      <c r="AQ761" s="23" t="str">
        <f t="shared" si="124"/>
        <v>strukovna</v>
      </c>
      <c r="AR761" s="1" t="str">
        <f t="shared" si="125"/>
        <v>08-071-505</v>
      </c>
      <c r="AT761" s="51" t="str">
        <f t="shared" si="126"/>
        <v>Ekonomska škola Mije Mirkovića Rijeka</v>
      </c>
      <c r="AU761" s="51" t="str">
        <f t="shared" si="127"/>
        <v>Primorsko-goranska</v>
      </c>
      <c r="AV761" s="51" t="str">
        <f t="shared" si="128"/>
        <v>Rijeka</v>
      </c>
      <c r="AW761" s="51" t="str">
        <f t="shared" si="129"/>
        <v>državna</v>
      </c>
      <c r="AX761" s="51" t="str">
        <f t="shared" si="130"/>
        <v>strukovna</v>
      </c>
      <c r="AY761" s="51" t="str">
        <f t="shared" si="131"/>
        <v>08-071-505</v>
      </c>
      <c r="BY761" s="7"/>
    </row>
    <row r="762" spans="1:77" s="3" customFormat="1" ht="13.5" x14ac:dyDescent="0.25">
      <c r="A762" s="145"/>
      <c r="B762" s="153"/>
      <c r="C762" s="151"/>
      <c r="D762" s="151"/>
      <c r="E762" s="156"/>
      <c r="F762" s="149"/>
      <c r="G762" s="14"/>
      <c r="H762" s="14"/>
      <c r="I762" s="14"/>
      <c r="J762" s="14"/>
      <c r="K762" s="14"/>
      <c r="L762" s="14"/>
      <c r="M762" s="14"/>
      <c r="N762" s="14"/>
      <c r="O762" s="144"/>
      <c r="P762" s="14"/>
      <c r="Q762" s="14"/>
      <c r="R762" s="14"/>
      <c r="S762" s="145"/>
      <c r="T762" s="145"/>
      <c r="U762" s="145"/>
      <c r="V762" s="145"/>
      <c r="W762" s="145"/>
      <c r="X762" s="145"/>
      <c r="Y762" s="145"/>
      <c r="Z762" s="145"/>
      <c r="AA762" s="145"/>
      <c r="AB762" s="145"/>
      <c r="AC762" s="145"/>
      <c r="AD762" s="153"/>
      <c r="AE762" s="145"/>
      <c r="AF762" s="145"/>
      <c r="AG762" s="144"/>
      <c r="AH762" s="144"/>
      <c r="AI762" s="144"/>
      <c r="AJ762" s="158"/>
      <c r="AK762" s="144"/>
      <c r="AL762" s="140"/>
      <c r="AM762" s="23" t="str">
        <f t="shared" si="120"/>
        <v>Ekonomska škola Mije Mirkovića Rijeka</v>
      </c>
      <c r="AN762" s="23" t="str">
        <f t="shared" si="121"/>
        <v>Primorsko-goranska</v>
      </c>
      <c r="AO762" s="23" t="str">
        <f t="shared" si="122"/>
        <v>Rijeka</v>
      </c>
      <c r="AP762" s="23" t="str">
        <f t="shared" si="123"/>
        <v>državna</v>
      </c>
      <c r="AQ762" s="23" t="str">
        <f t="shared" si="124"/>
        <v>strukovna</v>
      </c>
      <c r="AR762" s="1" t="str">
        <f t="shared" si="125"/>
        <v>08-071-505</v>
      </c>
      <c r="AT762" s="51" t="str">
        <f t="shared" si="126"/>
        <v>Ekonomska škola Mije Mirkovića Rijeka</v>
      </c>
      <c r="AU762" s="51" t="str">
        <f t="shared" si="127"/>
        <v>Primorsko-goranska</v>
      </c>
      <c r="AV762" s="51" t="str">
        <f t="shared" si="128"/>
        <v>Rijeka</v>
      </c>
      <c r="AW762" s="51" t="str">
        <f t="shared" si="129"/>
        <v>državna</v>
      </c>
      <c r="AX762" s="51" t="str">
        <f t="shared" si="130"/>
        <v>strukovna</v>
      </c>
      <c r="AY762" s="51" t="str">
        <f t="shared" si="131"/>
        <v>08-071-505</v>
      </c>
    </row>
    <row r="763" spans="1:77" s="3" customFormat="1" ht="13.5" x14ac:dyDescent="0.25">
      <c r="A763" s="145"/>
      <c r="B763" s="153"/>
      <c r="C763" s="151"/>
      <c r="D763" s="151"/>
      <c r="E763" s="156"/>
      <c r="F763" s="149"/>
      <c r="G763" s="14"/>
      <c r="H763" s="14"/>
      <c r="I763" s="14"/>
      <c r="J763" s="14"/>
      <c r="K763" s="14"/>
      <c r="L763" s="14"/>
      <c r="M763" s="14"/>
      <c r="N763" s="14"/>
      <c r="O763" s="144"/>
      <c r="P763" s="14"/>
      <c r="Q763" s="14"/>
      <c r="R763" s="14"/>
      <c r="S763" s="145"/>
      <c r="T763" s="145"/>
      <c r="U763" s="145"/>
      <c r="V763" s="145"/>
      <c r="W763" s="145"/>
      <c r="X763" s="145"/>
      <c r="Y763" s="145"/>
      <c r="Z763" s="145"/>
      <c r="AA763" s="145"/>
      <c r="AB763" s="145"/>
      <c r="AC763" s="145"/>
      <c r="AD763" s="153"/>
      <c r="AE763" s="145"/>
      <c r="AF763" s="145"/>
      <c r="AG763" s="144"/>
      <c r="AH763" s="144"/>
      <c r="AI763" s="144"/>
      <c r="AJ763" s="158"/>
      <c r="AK763" s="144"/>
      <c r="AL763" s="140"/>
      <c r="AM763" s="23" t="str">
        <f t="shared" si="120"/>
        <v>Ekonomska škola Mije Mirkovića Rijeka</v>
      </c>
      <c r="AN763" s="23" t="str">
        <f t="shared" si="121"/>
        <v>Primorsko-goranska</v>
      </c>
      <c r="AO763" s="23" t="str">
        <f t="shared" si="122"/>
        <v>Rijeka</v>
      </c>
      <c r="AP763" s="23" t="str">
        <f t="shared" si="123"/>
        <v>državna</v>
      </c>
      <c r="AQ763" s="23" t="str">
        <f t="shared" si="124"/>
        <v>strukovna</v>
      </c>
      <c r="AR763" s="1" t="str">
        <f t="shared" si="125"/>
        <v>08-071-505</v>
      </c>
      <c r="AT763" s="51" t="str">
        <f t="shared" si="126"/>
        <v>Ekonomska škola Mije Mirkovića Rijeka</v>
      </c>
      <c r="AU763" s="51" t="str">
        <f t="shared" si="127"/>
        <v>Primorsko-goranska</v>
      </c>
      <c r="AV763" s="51" t="str">
        <f t="shared" si="128"/>
        <v>Rijeka</v>
      </c>
      <c r="AW763" s="51" t="str">
        <f t="shared" si="129"/>
        <v>državna</v>
      </c>
      <c r="AX763" s="51" t="str">
        <f t="shared" si="130"/>
        <v>strukovna</v>
      </c>
      <c r="AY763" s="51" t="str">
        <f t="shared" si="131"/>
        <v>08-071-505</v>
      </c>
    </row>
    <row r="764" spans="1:77" s="3" customFormat="1" ht="13.5" x14ac:dyDescent="0.25">
      <c r="A764" s="145"/>
      <c r="B764" s="153"/>
      <c r="C764" s="151"/>
      <c r="D764" s="151"/>
      <c r="E764" s="156"/>
      <c r="F764" s="149"/>
      <c r="G764" s="14"/>
      <c r="H764" s="14"/>
      <c r="I764" s="14"/>
      <c r="J764" s="14"/>
      <c r="K764" s="14"/>
      <c r="L764" s="14"/>
      <c r="M764" s="14"/>
      <c r="N764" s="14"/>
      <c r="O764" s="144"/>
      <c r="P764" s="14"/>
      <c r="Q764" s="14"/>
      <c r="R764" s="14"/>
      <c r="S764" s="145"/>
      <c r="T764" s="145"/>
      <c r="U764" s="145"/>
      <c r="V764" s="145"/>
      <c r="W764" s="145"/>
      <c r="X764" s="145"/>
      <c r="Y764" s="145"/>
      <c r="Z764" s="145"/>
      <c r="AA764" s="145"/>
      <c r="AB764" s="145"/>
      <c r="AC764" s="145"/>
      <c r="AD764" s="153"/>
      <c r="AE764" s="145"/>
      <c r="AF764" s="145"/>
      <c r="AG764" s="144"/>
      <c r="AH764" s="144"/>
      <c r="AI764" s="144"/>
      <c r="AJ764" s="158"/>
      <c r="AK764" s="144"/>
      <c r="AL764" s="140"/>
      <c r="AM764" s="23" t="str">
        <f t="shared" si="120"/>
        <v>Ekonomska škola Mije Mirkovića Rijeka</v>
      </c>
      <c r="AN764" s="23" t="str">
        <f t="shared" si="121"/>
        <v>Primorsko-goranska</v>
      </c>
      <c r="AO764" s="23" t="str">
        <f t="shared" si="122"/>
        <v>Rijeka</v>
      </c>
      <c r="AP764" s="23" t="str">
        <f t="shared" si="123"/>
        <v>državna</v>
      </c>
      <c r="AQ764" s="23" t="str">
        <f t="shared" si="124"/>
        <v>strukovna</v>
      </c>
      <c r="AR764" s="1" t="str">
        <f t="shared" si="125"/>
        <v>08-071-505</v>
      </c>
      <c r="AT764" s="51" t="str">
        <f t="shared" si="126"/>
        <v>Ekonomska škola Mije Mirkovića Rijeka</v>
      </c>
      <c r="AU764" s="51" t="str">
        <f t="shared" si="127"/>
        <v>Primorsko-goranska</v>
      </c>
      <c r="AV764" s="51" t="str">
        <f t="shared" si="128"/>
        <v>Rijeka</v>
      </c>
      <c r="AW764" s="51" t="str">
        <f t="shared" si="129"/>
        <v>državna</v>
      </c>
      <c r="AX764" s="51" t="str">
        <f t="shared" si="130"/>
        <v>strukovna</v>
      </c>
      <c r="AY764" s="51" t="str">
        <f t="shared" si="131"/>
        <v>08-071-505</v>
      </c>
    </row>
    <row r="765" spans="1:77" s="3" customFormat="1" ht="13.5" x14ac:dyDescent="0.25">
      <c r="A765" s="145"/>
      <c r="B765" s="153"/>
      <c r="C765" s="151"/>
      <c r="D765" s="151"/>
      <c r="E765" s="156"/>
      <c r="F765" s="149"/>
      <c r="G765" s="14"/>
      <c r="H765" s="14"/>
      <c r="I765" s="14"/>
      <c r="J765" s="14"/>
      <c r="K765" s="14"/>
      <c r="L765" s="14"/>
      <c r="M765" s="14"/>
      <c r="N765" s="14"/>
      <c r="O765" s="144"/>
      <c r="P765" s="14"/>
      <c r="Q765" s="14"/>
      <c r="R765" s="14"/>
      <c r="S765" s="145"/>
      <c r="T765" s="145"/>
      <c r="U765" s="145"/>
      <c r="V765" s="145"/>
      <c r="W765" s="145"/>
      <c r="X765" s="145"/>
      <c r="Y765" s="145"/>
      <c r="Z765" s="145"/>
      <c r="AA765" s="145"/>
      <c r="AB765" s="145"/>
      <c r="AC765" s="145"/>
      <c r="AD765" s="153"/>
      <c r="AE765" s="145"/>
      <c r="AF765" s="145"/>
      <c r="AG765" s="144"/>
      <c r="AH765" s="144"/>
      <c r="AI765" s="144"/>
      <c r="AJ765" s="158"/>
      <c r="AK765" s="144"/>
      <c r="AL765" s="140"/>
      <c r="AM765" s="23" t="str">
        <f t="shared" si="120"/>
        <v>Ekonomska škola Mije Mirkovića Rijeka</v>
      </c>
      <c r="AN765" s="23" t="str">
        <f t="shared" si="121"/>
        <v>Primorsko-goranska</v>
      </c>
      <c r="AO765" s="23" t="str">
        <f t="shared" si="122"/>
        <v>Rijeka</v>
      </c>
      <c r="AP765" s="23" t="str">
        <f t="shared" si="123"/>
        <v>državna</v>
      </c>
      <c r="AQ765" s="23" t="str">
        <f t="shared" si="124"/>
        <v>strukovna</v>
      </c>
      <c r="AR765" s="1" t="str">
        <f t="shared" si="125"/>
        <v>08-071-505</v>
      </c>
      <c r="AT765" s="51" t="str">
        <f t="shared" si="126"/>
        <v>Ekonomska škola Mije Mirkovića Rijeka</v>
      </c>
      <c r="AU765" s="51" t="str">
        <f t="shared" si="127"/>
        <v>Primorsko-goranska</v>
      </c>
      <c r="AV765" s="51" t="str">
        <f t="shared" si="128"/>
        <v>Rijeka</v>
      </c>
      <c r="AW765" s="51" t="str">
        <f t="shared" si="129"/>
        <v>državna</v>
      </c>
      <c r="AX765" s="51" t="str">
        <f t="shared" si="130"/>
        <v>strukovna</v>
      </c>
      <c r="AY765" s="51" t="str">
        <f t="shared" si="131"/>
        <v>08-071-505</v>
      </c>
    </row>
    <row r="766" spans="1:77" s="3" customFormat="1" ht="13.5" x14ac:dyDescent="0.25">
      <c r="A766" s="145"/>
      <c r="B766" s="153"/>
      <c r="C766" s="151"/>
      <c r="D766" s="151"/>
      <c r="E766" s="156"/>
      <c r="F766" s="149"/>
      <c r="G766" s="14"/>
      <c r="H766" s="14"/>
      <c r="I766" s="14"/>
      <c r="J766" s="14"/>
      <c r="K766" s="14"/>
      <c r="L766" s="14"/>
      <c r="M766" s="14"/>
      <c r="N766" s="14"/>
      <c r="O766" s="144"/>
      <c r="P766" s="14"/>
      <c r="Q766" s="14"/>
      <c r="R766" s="14"/>
      <c r="S766" s="145"/>
      <c r="T766" s="145"/>
      <c r="U766" s="145"/>
      <c r="V766" s="145"/>
      <c r="W766" s="145"/>
      <c r="X766" s="145"/>
      <c r="Y766" s="145"/>
      <c r="Z766" s="145"/>
      <c r="AA766" s="145"/>
      <c r="AB766" s="145"/>
      <c r="AC766" s="145"/>
      <c r="AD766" s="153"/>
      <c r="AE766" s="145"/>
      <c r="AF766" s="145"/>
      <c r="AG766" s="144"/>
      <c r="AH766" s="144"/>
      <c r="AI766" s="144"/>
      <c r="AJ766" s="158"/>
      <c r="AK766" s="144"/>
      <c r="AL766" s="140"/>
      <c r="AM766" s="23" t="str">
        <f t="shared" si="120"/>
        <v>Ekonomska škola Mije Mirkovića Rijeka</v>
      </c>
      <c r="AN766" s="23" t="str">
        <f t="shared" si="121"/>
        <v>Primorsko-goranska</v>
      </c>
      <c r="AO766" s="23" t="str">
        <f t="shared" si="122"/>
        <v>Rijeka</v>
      </c>
      <c r="AP766" s="23" t="str">
        <f t="shared" si="123"/>
        <v>državna</v>
      </c>
      <c r="AQ766" s="23" t="str">
        <f t="shared" si="124"/>
        <v>strukovna</v>
      </c>
      <c r="AR766" s="1" t="str">
        <f t="shared" si="125"/>
        <v>08-071-505</v>
      </c>
      <c r="AT766" s="51" t="str">
        <f t="shared" si="126"/>
        <v>Ekonomska škola Mije Mirkovića Rijeka</v>
      </c>
      <c r="AU766" s="51" t="str">
        <f t="shared" si="127"/>
        <v>Primorsko-goranska</v>
      </c>
      <c r="AV766" s="51" t="str">
        <f t="shared" si="128"/>
        <v>Rijeka</v>
      </c>
      <c r="AW766" s="51" t="str">
        <f t="shared" si="129"/>
        <v>državna</v>
      </c>
      <c r="AX766" s="51" t="str">
        <f t="shared" si="130"/>
        <v>strukovna</v>
      </c>
      <c r="AY766" s="51" t="str">
        <f t="shared" si="131"/>
        <v>08-071-505</v>
      </c>
    </row>
    <row r="767" spans="1:77" s="3" customFormat="1" ht="13.5" x14ac:dyDescent="0.25">
      <c r="A767" s="145"/>
      <c r="B767" s="153"/>
      <c r="C767" s="151"/>
      <c r="D767" s="151"/>
      <c r="E767" s="156"/>
      <c r="F767" s="149"/>
      <c r="G767" s="14"/>
      <c r="H767" s="14"/>
      <c r="I767" s="14"/>
      <c r="J767" s="14"/>
      <c r="K767" s="14"/>
      <c r="L767" s="14"/>
      <c r="M767" s="14"/>
      <c r="N767" s="14"/>
      <c r="O767" s="144"/>
      <c r="P767" s="14"/>
      <c r="Q767" s="14"/>
      <c r="R767" s="14"/>
      <c r="S767" s="145"/>
      <c r="T767" s="145"/>
      <c r="U767" s="145"/>
      <c r="V767" s="145"/>
      <c r="W767" s="145"/>
      <c r="X767" s="145"/>
      <c r="Y767" s="145"/>
      <c r="Z767" s="145"/>
      <c r="AA767" s="145"/>
      <c r="AB767" s="145"/>
      <c r="AC767" s="145"/>
      <c r="AD767" s="153"/>
      <c r="AE767" s="145"/>
      <c r="AF767" s="145"/>
      <c r="AG767" s="144"/>
      <c r="AH767" s="144"/>
      <c r="AI767" s="144"/>
      <c r="AJ767" s="158"/>
      <c r="AK767" s="144"/>
      <c r="AL767" s="140"/>
      <c r="AM767" s="23" t="str">
        <f t="shared" si="120"/>
        <v>Ekonomska škola Mije Mirkovića Rijeka</v>
      </c>
      <c r="AN767" s="23" t="str">
        <f t="shared" si="121"/>
        <v>Primorsko-goranska</v>
      </c>
      <c r="AO767" s="23" t="str">
        <f t="shared" si="122"/>
        <v>Rijeka</v>
      </c>
      <c r="AP767" s="23" t="str">
        <f t="shared" si="123"/>
        <v>državna</v>
      </c>
      <c r="AQ767" s="23" t="str">
        <f t="shared" si="124"/>
        <v>strukovna</v>
      </c>
      <c r="AR767" s="1" t="str">
        <f t="shared" si="125"/>
        <v>08-071-505</v>
      </c>
      <c r="AT767" s="51" t="str">
        <f t="shared" si="126"/>
        <v>Ekonomska škola Mije Mirkovića Rijeka</v>
      </c>
      <c r="AU767" s="51" t="str">
        <f t="shared" si="127"/>
        <v>Primorsko-goranska</v>
      </c>
      <c r="AV767" s="51" t="str">
        <f t="shared" si="128"/>
        <v>Rijeka</v>
      </c>
      <c r="AW767" s="51" t="str">
        <f t="shared" si="129"/>
        <v>državna</v>
      </c>
      <c r="AX767" s="51" t="str">
        <f t="shared" si="130"/>
        <v>strukovna</v>
      </c>
      <c r="AY767" s="51" t="str">
        <f t="shared" si="131"/>
        <v>08-071-505</v>
      </c>
    </row>
    <row r="768" spans="1:77" s="3" customFormat="1" ht="13.5" x14ac:dyDescent="0.25">
      <c r="A768" s="145"/>
      <c r="B768" s="160"/>
      <c r="C768" s="151"/>
      <c r="D768" s="151"/>
      <c r="E768" s="156"/>
      <c r="F768" s="161"/>
      <c r="G768" s="14"/>
      <c r="H768" s="14"/>
      <c r="I768" s="14"/>
      <c r="J768" s="14"/>
      <c r="K768" s="14"/>
      <c r="L768" s="14"/>
      <c r="M768" s="14"/>
      <c r="N768" s="14"/>
      <c r="O768" s="144"/>
      <c r="P768" s="14"/>
      <c r="Q768" s="14"/>
      <c r="R768" s="14"/>
      <c r="S768" s="145"/>
      <c r="T768" s="145"/>
      <c r="U768" s="145"/>
      <c r="V768" s="145"/>
      <c r="W768" s="145"/>
      <c r="X768" s="145"/>
      <c r="Y768" s="145"/>
      <c r="Z768" s="145"/>
      <c r="AA768" s="145"/>
      <c r="AB768" s="145"/>
      <c r="AC768" s="145"/>
      <c r="AD768" s="160"/>
      <c r="AE768" s="145"/>
      <c r="AF768" s="145"/>
      <c r="AG768" s="144"/>
      <c r="AH768" s="144"/>
      <c r="AI768" s="144"/>
      <c r="AJ768" s="162"/>
      <c r="AK768" s="144"/>
      <c r="AL768" s="140"/>
      <c r="AM768" s="23" t="str">
        <f t="shared" si="120"/>
        <v>Ekonomska škola Mije Mirkovića Rijeka</v>
      </c>
      <c r="AN768" s="23" t="str">
        <f t="shared" si="121"/>
        <v>Primorsko-goranska</v>
      </c>
      <c r="AO768" s="23" t="str">
        <f t="shared" si="122"/>
        <v>Rijeka</v>
      </c>
      <c r="AP768" s="23" t="str">
        <f t="shared" si="123"/>
        <v>državna</v>
      </c>
      <c r="AQ768" s="23" t="str">
        <f t="shared" si="124"/>
        <v>strukovna</v>
      </c>
      <c r="AR768" s="1" t="str">
        <f t="shared" si="125"/>
        <v>08-071-505</v>
      </c>
      <c r="AT768" s="51" t="str">
        <f t="shared" si="126"/>
        <v>Ekonomska škola Mije Mirkovića Rijeka</v>
      </c>
      <c r="AU768" s="51" t="str">
        <f t="shared" si="127"/>
        <v>Primorsko-goranska</v>
      </c>
      <c r="AV768" s="51" t="str">
        <f t="shared" si="128"/>
        <v>Rijeka</v>
      </c>
      <c r="AW768" s="51" t="str">
        <f t="shared" si="129"/>
        <v>državna</v>
      </c>
      <c r="AX768" s="51" t="str">
        <f t="shared" si="130"/>
        <v>strukovna</v>
      </c>
      <c r="AY768" s="51" t="str">
        <f t="shared" si="131"/>
        <v>08-071-505</v>
      </c>
    </row>
    <row r="769" spans="1:77" s="3" customFormat="1" ht="13.5" x14ac:dyDescent="0.25">
      <c r="A769" s="145"/>
      <c r="B769" s="152"/>
      <c r="C769" s="151" t="s">
        <v>51</v>
      </c>
      <c r="D769" s="151" t="s">
        <v>51</v>
      </c>
      <c r="E769" s="156"/>
      <c r="F769" s="148" t="s">
        <v>51</v>
      </c>
      <c r="G769" s="14"/>
      <c r="H769" s="14"/>
      <c r="I769" s="14"/>
      <c r="J769" s="14"/>
      <c r="K769" s="14"/>
      <c r="L769" s="14"/>
      <c r="M769" s="14"/>
      <c r="N769" s="14"/>
      <c r="O769" s="144">
        <f>SUM(N769:N776)</f>
        <v>0</v>
      </c>
      <c r="P769" s="14"/>
      <c r="Q769" s="14"/>
      <c r="R769" s="14"/>
      <c r="S769" s="145"/>
      <c r="T769" s="145"/>
      <c r="U769" s="145"/>
      <c r="V769" s="145"/>
      <c r="W769" s="145"/>
      <c r="X769" s="145"/>
      <c r="Y769" s="145"/>
      <c r="Z769" s="145"/>
      <c r="AA769" s="145"/>
      <c r="AB769" s="145"/>
      <c r="AC769" s="145"/>
      <c r="AD769" s="152"/>
      <c r="AE769" s="145"/>
      <c r="AF769" s="145"/>
      <c r="AG769" s="144">
        <f>SUM(P769:AF776)</f>
        <v>0</v>
      </c>
      <c r="AH769" s="144">
        <f>SUM(AG769,O769)</f>
        <v>0</v>
      </c>
      <c r="AI769" s="144">
        <f>SUM(AH769-E769)</f>
        <v>0</v>
      </c>
      <c r="AJ769" s="157"/>
      <c r="AK769" s="144">
        <f>SUM(AH769,AJ769)-AI769</f>
        <v>0</v>
      </c>
      <c r="AL769" s="140"/>
      <c r="AM769" s="23" t="str">
        <f t="shared" si="120"/>
        <v>Ekonomska škola Mije Mirkovića Rijeka</v>
      </c>
      <c r="AN769" s="23" t="str">
        <f t="shared" si="121"/>
        <v>Primorsko-goranska</v>
      </c>
      <c r="AO769" s="23" t="str">
        <f t="shared" si="122"/>
        <v>Rijeka</v>
      </c>
      <c r="AP769" s="23" t="str">
        <f t="shared" si="123"/>
        <v>državna</v>
      </c>
      <c r="AQ769" s="23" t="str">
        <f t="shared" si="124"/>
        <v>strukovna</v>
      </c>
      <c r="AR769" s="1" t="str">
        <f t="shared" si="125"/>
        <v>08-071-505</v>
      </c>
      <c r="AT769" s="51" t="str">
        <f t="shared" si="126"/>
        <v>Ekonomska škola Mije Mirkovića Rijeka</v>
      </c>
      <c r="AU769" s="51" t="str">
        <f t="shared" si="127"/>
        <v>Primorsko-goranska</v>
      </c>
      <c r="AV769" s="51" t="str">
        <f t="shared" si="128"/>
        <v>Rijeka</v>
      </c>
      <c r="AW769" s="51" t="str">
        <f t="shared" si="129"/>
        <v>državna</v>
      </c>
      <c r="AX769" s="51" t="str">
        <f t="shared" si="130"/>
        <v>strukovna</v>
      </c>
      <c r="AY769" s="51" t="str">
        <f t="shared" si="131"/>
        <v>08-071-505</v>
      </c>
      <c r="BY769" s="7"/>
    </row>
    <row r="770" spans="1:77" s="3" customFormat="1" ht="13.5" x14ac:dyDescent="0.25">
      <c r="A770" s="145"/>
      <c r="B770" s="153"/>
      <c r="C770" s="151"/>
      <c r="D770" s="151"/>
      <c r="E770" s="156"/>
      <c r="F770" s="149"/>
      <c r="G770" s="14"/>
      <c r="H770" s="14"/>
      <c r="I770" s="14"/>
      <c r="J770" s="14"/>
      <c r="K770" s="14"/>
      <c r="L770" s="14"/>
      <c r="M770" s="14"/>
      <c r="N770" s="14"/>
      <c r="O770" s="144"/>
      <c r="P770" s="14"/>
      <c r="Q770" s="14"/>
      <c r="R770" s="14"/>
      <c r="S770" s="145"/>
      <c r="T770" s="145"/>
      <c r="U770" s="145"/>
      <c r="V770" s="145"/>
      <c r="W770" s="145"/>
      <c r="X770" s="145"/>
      <c r="Y770" s="145"/>
      <c r="Z770" s="145"/>
      <c r="AA770" s="145"/>
      <c r="AB770" s="145"/>
      <c r="AC770" s="145"/>
      <c r="AD770" s="153"/>
      <c r="AE770" s="145"/>
      <c r="AF770" s="145"/>
      <c r="AG770" s="144"/>
      <c r="AH770" s="144"/>
      <c r="AI770" s="144"/>
      <c r="AJ770" s="158"/>
      <c r="AK770" s="144"/>
      <c r="AL770" s="140"/>
      <c r="AM770" s="23" t="str">
        <f t="shared" ref="AM770:AM833" si="132">NazivSkole</f>
        <v>Ekonomska škola Mije Mirkovića Rijeka</v>
      </c>
      <c r="AN770" s="23" t="str">
        <f t="shared" ref="AN770:AN833" si="133">Zupanija</f>
        <v>Primorsko-goranska</v>
      </c>
      <c r="AO770" s="23" t="str">
        <f t="shared" ref="AO770:AO833" si="134">GradMjesto</f>
        <v>Rijeka</v>
      </c>
      <c r="AP770" s="23" t="str">
        <f t="shared" ref="AP770:AP833" si="135">Osnivac</f>
        <v>državna</v>
      </c>
      <c r="AQ770" s="23" t="str">
        <f t="shared" ref="AQ770:AQ833" si="136">VrstaSkole</f>
        <v>strukovna</v>
      </c>
      <c r="AR770" s="1" t="str">
        <f t="shared" ref="AR770:AR833" si="137">SifraSkole</f>
        <v>08-071-505</v>
      </c>
      <c r="AT770" s="51" t="str">
        <f t="shared" ref="AT770:AT833" si="138">NazivSkole</f>
        <v>Ekonomska škola Mije Mirkovića Rijeka</v>
      </c>
      <c r="AU770" s="51" t="str">
        <f t="shared" ref="AU770:AU833" si="139">Zupanija</f>
        <v>Primorsko-goranska</v>
      </c>
      <c r="AV770" s="51" t="str">
        <f t="shared" ref="AV770:AV833" si="140">GradMjesto</f>
        <v>Rijeka</v>
      </c>
      <c r="AW770" s="51" t="str">
        <f t="shared" ref="AW770:AW833" si="141">Osnivac</f>
        <v>državna</v>
      </c>
      <c r="AX770" s="51" t="str">
        <f t="shared" ref="AX770:AX833" si="142">VrstaSkole</f>
        <v>strukovna</v>
      </c>
      <c r="AY770" s="51" t="str">
        <f t="shared" ref="AY770:AY833" si="143">SifraSkole</f>
        <v>08-071-505</v>
      </c>
    </row>
    <row r="771" spans="1:77" s="3" customFormat="1" ht="13.5" x14ac:dyDescent="0.25">
      <c r="A771" s="145"/>
      <c r="B771" s="153"/>
      <c r="C771" s="151"/>
      <c r="D771" s="151"/>
      <c r="E771" s="156"/>
      <c r="F771" s="149"/>
      <c r="G771" s="14"/>
      <c r="H771" s="14"/>
      <c r="I771" s="14"/>
      <c r="J771" s="14"/>
      <c r="K771" s="14"/>
      <c r="L771" s="14"/>
      <c r="M771" s="14"/>
      <c r="N771" s="14"/>
      <c r="O771" s="144"/>
      <c r="P771" s="14"/>
      <c r="Q771" s="14"/>
      <c r="R771" s="14"/>
      <c r="S771" s="145"/>
      <c r="T771" s="145"/>
      <c r="U771" s="145"/>
      <c r="V771" s="145"/>
      <c r="W771" s="145"/>
      <c r="X771" s="145"/>
      <c r="Y771" s="145"/>
      <c r="Z771" s="145"/>
      <c r="AA771" s="145"/>
      <c r="AB771" s="145"/>
      <c r="AC771" s="145"/>
      <c r="AD771" s="153"/>
      <c r="AE771" s="145"/>
      <c r="AF771" s="145"/>
      <c r="AG771" s="144"/>
      <c r="AH771" s="144"/>
      <c r="AI771" s="144"/>
      <c r="AJ771" s="158"/>
      <c r="AK771" s="144"/>
      <c r="AL771" s="140"/>
      <c r="AM771" s="23" t="str">
        <f t="shared" si="132"/>
        <v>Ekonomska škola Mije Mirkovića Rijeka</v>
      </c>
      <c r="AN771" s="23" t="str">
        <f t="shared" si="133"/>
        <v>Primorsko-goranska</v>
      </c>
      <c r="AO771" s="23" t="str">
        <f t="shared" si="134"/>
        <v>Rijeka</v>
      </c>
      <c r="AP771" s="23" t="str">
        <f t="shared" si="135"/>
        <v>državna</v>
      </c>
      <c r="AQ771" s="23" t="str">
        <f t="shared" si="136"/>
        <v>strukovna</v>
      </c>
      <c r="AR771" s="1" t="str">
        <f t="shared" si="137"/>
        <v>08-071-505</v>
      </c>
      <c r="AT771" s="51" t="str">
        <f t="shared" si="138"/>
        <v>Ekonomska škola Mije Mirkovića Rijeka</v>
      </c>
      <c r="AU771" s="51" t="str">
        <f t="shared" si="139"/>
        <v>Primorsko-goranska</v>
      </c>
      <c r="AV771" s="51" t="str">
        <f t="shared" si="140"/>
        <v>Rijeka</v>
      </c>
      <c r="AW771" s="51" t="str">
        <f t="shared" si="141"/>
        <v>državna</v>
      </c>
      <c r="AX771" s="51" t="str">
        <f t="shared" si="142"/>
        <v>strukovna</v>
      </c>
      <c r="AY771" s="51" t="str">
        <f t="shared" si="143"/>
        <v>08-071-505</v>
      </c>
    </row>
    <row r="772" spans="1:77" s="3" customFormat="1" ht="13.5" x14ac:dyDescent="0.25">
      <c r="A772" s="145"/>
      <c r="B772" s="153"/>
      <c r="C772" s="151"/>
      <c r="D772" s="151"/>
      <c r="E772" s="156"/>
      <c r="F772" s="149"/>
      <c r="G772" s="14"/>
      <c r="H772" s="14"/>
      <c r="I772" s="14"/>
      <c r="J772" s="14"/>
      <c r="K772" s="14"/>
      <c r="L772" s="14"/>
      <c r="M772" s="14"/>
      <c r="N772" s="14"/>
      <c r="O772" s="144"/>
      <c r="P772" s="14"/>
      <c r="Q772" s="14"/>
      <c r="R772" s="14"/>
      <c r="S772" s="145"/>
      <c r="T772" s="145"/>
      <c r="U772" s="145"/>
      <c r="V772" s="145"/>
      <c r="W772" s="145"/>
      <c r="X772" s="145"/>
      <c r="Y772" s="145"/>
      <c r="Z772" s="145"/>
      <c r="AA772" s="145"/>
      <c r="AB772" s="145"/>
      <c r="AC772" s="145"/>
      <c r="AD772" s="153"/>
      <c r="AE772" s="145"/>
      <c r="AF772" s="145"/>
      <c r="AG772" s="144"/>
      <c r="AH772" s="144"/>
      <c r="AI772" s="144"/>
      <c r="AJ772" s="158"/>
      <c r="AK772" s="144"/>
      <c r="AL772" s="140"/>
      <c r="AM772" s="23" t="str">
        <f t="shared" si="132"/>
        <v>Ekonomska škola Mije Mirkovića Rijeka</v>
      </c>
      <c r="AN772" s="23" t="str">
        <f t="shared" si="133"/>
        <v>Primorsko-goranska</v>
      </c>
      <c r="AO772" s="23" t="str">
        <f t="shared" si="134"/>
        <v>Rijeka</v>
      </c>
      <c r="AP772" s="23" t="str">
        <f t="shared" si="135"/>
        <v>državna</v>
      </c>
      <c r="AQ772" s="23" t="str">
        <f t="shared" si="136"/>
        <v>strukovna</v>
      </c>
      <c r="AR772" s="1" t="str">
        <f t="shared" si="137"/>
        <v>08-071-505</v>
      </c>
      <c r="AT772" s="51" t="str">
        <f t="shared" si="138"/>
        <v>Ekonomska škola Mije Mirkovića Rijeka</v>
      </c>
      <c r="AU772" s="51" t="str">
        <f t="shared" si="139"/>
        <v>Primorsko-goranska</v>
      </c>
      <c r="AV772" s="51" t="str">
        <f t="shared" si="140"/>
        <v>Rijeka</v>
      </c>
      <c r="AW772" s="51" t="str">
        <f t="shared" si="141"/>
        <v>državna</v>
      </c>
      <c r="AX772" s="51" t="str">
        <f t="shared" si="142"/>
        <v>strukovna</v>
      </c>
      <c r="AY772" s="51" t="str">
        <f t="shared" si="143"/>
        <v>08-071-505</v>
      </c>
    </row>
    <row r="773" spans="1:77" s="3" customFormat="1" ht="13.5" x14ac:dyDescent="0.25">
      <c r="A773" s="145"/>
      <c r="B773" s="153"/>
      <c r="C773" s="151"/>
      <c r="D773" s="151"/>
      <c r="E773" s="156"/>
      <c r="F773" s="149"/>
      <c r="G773" s="14"/>
      <c r="H773" s="14"/>
      <c r="I773" s="14"/>
      <c r="J773" s="14"/>
      <c r="K773" s="14"/>
      <c r="L773" s="14"/>
      <c r="M773" s="14"/>
      <c r="N773" s="14"/>
      <c r="O773" s="144"/>
      <c r="P773" s="14"/>
      <c r="Q773" s="14"/>
      <c r="R773" s="14"/>
      <c r="S773" s="145"/>
      <c r="T773" s="145"/>
      <c r="U773" s="145"/>
      <c r="V773" s="145"/>
      <c r="W773" s="145"/>
      <c r="X773" s="145"/>
      <c r="Y773" s="145"/>
      <c r="Z773" s="145"/>
      <c r="AA773" s="145"/>
      <c r="AB773" s="145"/>
      <c r="AC773" s="145"/>
      <c r="AD773" s="153"/>
      <c r="AE773" s="145"/>
      <c r="AF773" s="145"/>
      <c r="AG773" s="144"/>
      <c r="AH773" s="144"/>
      <c r="AI773" s="144"/>
      <c r="AJ773" s="158"/>
      <c r="AK773" s="144"/>
      <c r="AL773" s="140"/>
      <c r="AM773" s="23" t="str">
        <f t="shared" si="132"/>
        <v>Ekonomska škola Mije Mirkovića Rijeka</v>
      </c>
      <c r="AN773" s="23" t="str">
        <f t="shared" si="133"/>
        <v>Primorsko-goranska</v>
      </c>
      <c r="AO773" s="23" t="str">
        <f t="shared" si="134"/>
        <v>Rijeka</v>
      </c>
      <c r="AP773" s="23" t="str">
        <f t="shared" si="135"/>
        <v>državna</v>
      </c>
      <c r="AQ773" s="23" t="str">
        <f t="shared" si="136"/>
        <v>strukovna</v>
      </c>
      <c r="AR773" s="1" t="str">
        <f t="shared" si="137"/>
        <v>08-071-505</v>
      </c>
      <c r="AT773" s="51" t="str">
        <f t="shared" si="138"/>
        <v>Ekonomska škola Mije Mirkovića Rijeka</v>
      </c>
      <c r="AU773" s="51" t="str">
        <f t="shared" si="139"/>
        <v>Primorsko-goranska</v>
      </c>
      <c r="AV773" s="51" t="str">
        <f t="shared" si="140"/>
        <v>Rijeka</v>
      </c>
      <c r="AW773" s="51" t="str">
        <f t="shared" si="141"/>
        <v>državna</v>
      </c>
      <c r="AX773" s="51" t="str">
        <f t="shared" si="142"/>
        <v>strukovna</v>
      </c>
      <c r="AY773" s="51" t="str">
        <f t="shared" si="143"/>
        <v>08-071-505</v>
      </c>
    </row>
    <row r="774" spans="1:77" s="3" customFormat="1" ht="13.5" x14ac:dyDescent="0.25">
      <c r="A774" s="145"/>
      <c r="B774" s="153"/>
      <c r="C774" s="151"/>
      <c r="D774" s="151"/>
      <c r="E774" s="156"/>
      <c r="F774" s="149"/>
      <c r="G774" s="14"/>
      <c r="H774" s="14"/>
      <c r="I774" s="14"/>
      <c r="J774" s="14"/>
      <c r="K774" s="14"/>
      <c r="L774" s="14"/>
      <c r="M774" s="14"/>
      <c r="N774" s="14"/>
      <c r="O774" s="144"/>
      <c r="P774" s="14"/>
      <c r="Q774" s="14"/>
      <c r="R774" s="14"/>
      <c r="S774" s="145"/>
      <c r="T774" s="145"/>
      <c r="U774" s="145"/>
      <c r="V774" s="145"/>
      <c r="W774" s="145"/>
      <c r="X774" s="145"/>
      <c r="Y774" s="145"/>
      <c r="Z774" s="145"/>
      <c r="AA774" s="145"/>
      <c r="AB774" s="145"/>
      <c r="AC774" s="145"/>
      <c r="AD774" s="153"/>
      <c r="AE774" s="145"/>
      <c r="AF774" s="145"/>
      <c r="AG774" s="144"/>
      <c r="AH774" s="144"/>
      <c r="AI774" s="144"/>
      <c r="AJ774" s="158"/>
      <c r="AK774" s="144"/>
      <c r="AL774" s="140"/>
      <c r="AM774" s="23" t="str">
        <f t="shared" si="132"/>
        <v>Ekonomska škola Mije Mirkovića Rijeka</v>
      </c>
      <c r="AN774" s="23" t="str">
        <f t="shared" si="133"/>
        <v>Primorsko-goranska</v>
      </c>
      <c r="AO774" s="23" t="str">
        <f t="shared" si="134"/>
        <v>Rijeka</v>
      </c>
      <c r="AP774" s="23" t="str">
        <f t="shared" si="135"/>
        <v>državna</v>
      </c>
      <c r="AQ774" s="23" t="str">
        <f t="shared" si="136"/>
        <v>strukovna</v>
      </c>
      <c r="AR774" s="1" t="str">
        <f t="shared" si="137"/>
        <v>08-071-505</v>
      </c>
      <c r="AT774" s="51" t="str">
        <f t="shared" si="138"/>
        <v>Ekonomska škola Mije Mirkovića Rijeka</v>
      </c>
      <c r="AU774" s="51" t="str">
        <f t="shared" si="139"/>
        <v>Primorsko-goranska</v>
      </c>
      <c r="AV774" s="51" t="str">
        <f t="shared" si="140"/>
        <v>Rijeka</v>
      </c>
      <c r="AW774" s="51" t="str">
        <f t="shared" si="141"/>
        <v>državna</v>
      </c>
      <c r="AX774" s="51" t="str">
        <f t="shared" si="142"/>
        <v>strukovna</v>
      </c>
      <c r="AY774" s="51" t="str">
        <f t="shared" si="143"/>
        <v>08-071-505</v>
      </c>
    </row>
    <row r="775" spans="1:77" s="3" customFormat="1" ht="13.5" x14ac:dyDescent="0.25">
      <c r="A775" s="145"/>
      <c r="B775" s="153"/>
      <c r="C775" s="151"/>
      <c r="D775" s="151"/>
      <c r="E775" s="156"/>
      <c r="F775" s="149"/>
      <c r="G775" s="14"/>
      <c r="H775" s="14"/>
      <c r="I775" s="14"/>
      <c r="J775" s="14"/>
      <c r="K775" s="14"/>
      <c r="L775" s="14"/>
      <c r="M775" s="14"/>
      <c r="N775" s="14"/>
      <c r="O775" s="144"/>
      <c r="P775" s="14"/>
      <c r="Q775" s="14"/>
      <c r="R775" s="14"/>
      <c r="S775" s="145"/>
      <c r="T775" s="145"/>
      <c r="U775" s="145"/>
      <c r="V775" s="145"/>
      <c r="W775" s="145"/>
      <c r="X775" s="145"/>
      <c r="Y775" s="145"/>
      <c r="Z775" s="145"/>
      <c r="AA775" s="145"/>
      <c r="AB775" s="145"/>
      <c r="AC775" s="145"/>
      <c r="AD775" s="153"/>
      <c r="AE775" s="145"/>
      <c r="AF775" s="145"/>
      <c r="AG775" s="144"/>
      <c r="AH775" s="144"/>
      <c r="AI775" s="144"/>
      <c r="AJ775" s="158"/>
      <c r="AK775" s="144"/>
      <c r="AL775" s="140"/>
      <c r="AM775" s="23" t="str">
        <f t="shared" si="132"/>
        <v>Ekonomska škola Mije Mirkovića Rijeka</v>
      </c>
      <c r="AN775" s="23" t="str">
        <f t="shared" si="133"/>
        <v>Primorsko-goranska</v>
      </c>
      <c r="AO775" s="23" t="str">
        <f t="shared" si="134"/>
        <v>Rijeka</v>
      </c>
      <c r="AP775" s="23" t="str">
        <f t="shared" si="135"/>
        <v>državna</v>
      </c>
      <c r="AQ775" s="23" t="str">
        <f t="shared" si="136"/>
        <v>strukovna</v>
      </c>
      <c r="AR775" s="1" t="str">
        <f t="shared" si="137"/>
        <v>08-071-505</v>
      </c>
      <c r="AT775" s="51" t="str">
        <f t="shared" si="138"/>
        <v>Ekonomska škola Mije Mirkovića Rijeka</v>
      </c>
      <c r="AU775" s="51" t="str">
        <f t="shared" si="139"/>
        <v>Primorsko-goranska</v>
      </c>
      <c r="AV775" s="51" t="str">
        <f t="shared" si="140"/>
        <v>Rijeka</v>
      </c>
      <c r="AW775" s="51" t="str">
        <f t="shared" si="141"/>
        <v>državna</v>
      </c>
      <c r="AX775" s="51" t="str">
        <f t="shared" si="142"/>
        <v>strukovna</v>
      </c>
      <c r="AY775" s="51" t="str">
        <f t="shared" si="143"/>
        <v>08-071-505</v>
      </c>
    </row>
    <row r="776" spans="1:77" s="3" customFormat="1" ht="13.5" x14ac:dyDescent="0.25">
      <c r="A776" s="145"/>
      <c r="B776" s="160"/>
      <c r="C776" s="151"/>
      <c r="D776" s="151"/>
      <c r="E776" s="156"/>
      <c r="F776" s="161"/>
      <c r="G776" s="14"/>
      <c r="H776" s="14"/>
      <c r="I776" s="14"/>
      <c r="J776" s="14"/>
      <c r="K776" s="14"/>
      <c r="L776" s="14"/>
      <c r="M776" s="14"/>
      <c r="N776" s="14"/>
      <c r="O776" s="144"/>
      <c r="P776" s="14"/>
      <c r="Q776" s="14"/>
      <c r="R776" s="14"/>
      <c r="S776" s="145"/>
      <c r="T776" s="145"/>
      <c r="U776" s="145"/>
      <c r="V776" s="145"/>
      <c r="W776" s="145"/>
      <c r="X776" s="145"/>
      <c r="Y776" s="145"/>
      <c r="Z776" s="145"/>
      <c r="AA776" s="145"/>
      <c r="AB776" s="145"/>
      <c r="AC776" s="145"/>
      <c r="AD776" s="160"/>
      <c r="AE776" s="145"/>
      <c r="AF776" s="145"/>
      <c r="AG776" s="144"/>
      <c r="AH776" s="144"/>
      <c r="AI776" s="144"/>
      <c r="AJ776" s="162"/>
      <c r="AK776" s="144"/>
      <c r="AL776" s="140"/>
      <c r="AM776" s="23" t="str">
        <f t="shared" si="132"/>
        <v>Ekonomska škola Mije Mirkovića Rijeka</v>
      </c>
      <c r="AN776" s="23" t="str">
        <f t="shared" si="133"/>
        <v>Primorsko-goranska</v>
      </c>
      <c r="AO776" s="23" t="str">
        <f t="shared" si="134"/>
        <v>Rijeka</v>
      </c>
      <c r="AP776" s="23" t="str">
        <f t="shared" si="135"/>
        <v>državna</v>
      </c>
      <c r="AQ776" s="23" t="str">
        <f t="shared" si="136"/>
        <v>strukovna</v>
      </c>
      <c r="AR776" s="1" t="str">
        <f t="shared" si="137"/>
        <v>08-071-505</v>
      </c>
      <c r="AT776" s="51" t="str">
        <f t="shared" si="138"/>
        <v>Ekonomska škola Mije Mirkovića Rijeka</v>
      </c>
      <c r="AU776" s="51" t="str">
        <f t="shared" si="139"/>
        <v>Primorsko-goranska</v>
      </c>
      <c r="AV776" s="51" t="str">
        <f t="shared" si="140"/>
        <v>Rijeka</v>
      </c>
      <c r="AW776" s="51" t="str">
        <f t="shared" si="141"/>
        <v>državna</v>
      </c>
      <c r="AX776" s="51" t="str">
        <f t="shared" si="142"/>
        <v>strukovna</v>
      </c>
      <c r="AY776" s="51" t="str">
        <f t="shared" si="143"/>
        <v>08-071-505</v>
      </c>
    </row>
    <row r="777" spans="1:77" s="3" customFormat="1" ht="13.5" x14ac:dyDescent="0.25">
      <c r="A777" s="145"/>
      <c r="B777" s="152"/>
      <c r="C777" s="151" t="s">
        <v>51</v>
      </c>
      <c r="D777" s="151" t="s">
        <v>51</v>
      </c>
      <c r="E777" s="156"/>
      <c r="F777" s="148" t="s">
        <v>51</v>
      </c>
      <c r="G777" s="14"/>
      <c r="H777" s="14"/>
      <c r="I777" s="14"/>
      <c r="J777" s="14"/>
      <c r="K777" s="14"/>
      <c r="L777" s="14"/>
      <c r="M777" s="14"/>
      <c r="N777" s="14"/>
      <c r="O777" s="144">
        <f>SUM(N777:N784)</f>
        <v>0</v>
      </c>
      <c r="P777" s="14"/>
      <c r="Q777" s="14"/>
      <c r="R777" s="14"/>
      <c r="S777" s="145"/>
      <c r="T777" s="145"/>
      <c r="U777" s="145"/>
      <c r="V777" s="145"/>
      <c r="W777" s="145"/>
      <c r="X777" s="145"/>
      <c r="Y777" s="145"/>
      <c r="Z777" s="145"/>
      <c r="AA777" s="145"/>
      <c r="AB777" s="145"/>
      <c r="AC777" s="145"/>
      <c r="AD777" s="152"/>
      <c r="AE777" s="145"/>
      <c r="AF777" s="145"/>
      <c r="AG777" s="144">
        <f>SUM(P777:AF784)</f>
        <v>0</v>
      </c>
      <c r="AH777" s="144">
        <f>SUM(AG777,O777)</f>
        <v>0</v>
      </c>
      <c r="AI777" s="144">
        <f>SUM(AH777-E777)</f>
        <v>0</v>
      </c>
      <c r="AJ777" s="157"/>
      <c r="AK777" s="144">
        <f>SUM(AH777,AJ777)-AI777</f>
        <v>0</v>
      </c>
      <c r="AL777" s="140"/>
      <c r="AM777" s="23" t="str">
        <f t="shared" si="132"/>
        <v>Ekonomska škola Mije Mirkovića Rijeka</v>
      </c>
      <c r="AN777" s="23" t="str">
        <f t="shared" si="133"/>
        <v>Primorsko-goranska</v>
      </c>
      <c r="AO777" s="23" t="str">
        <f t="shared" si="134"/>
        <v>Rijeka</v>
      </c>
      <c r="AP777" s="23" t="str">
        <f t="shared" si="135"/>
        <v>državna</v>
      </c>
      <c r="AQ777" s="23" t="str">
        <f t="shared" si="136"/>
        <v>strukovna</v>
      </c>
      <c r="AR777" s="1" t="str">
        <f t="shared" si="137"/>
        <v>08-071-505</v>
      </c>
      <c r="AT777" s="51" t="str">
        <f t="shared" si="138"/>
        <v>Ekonomska škola Mije Mirkovića Rijeka</v>
      </c>
      <c r="AU777" s="51" t="str">
        <f t="shared" si="139"/>
        <v>Primorsko-goranska</v>
      </c>
      <c r="AV777" s="51" t="str">
        <f t="shared" si="140"/>
        <v>Rijeka</v>
      </c>
      <c r="AW777" s="51" t="str">
        <f t="shared" si="141"/>
        <v>državna</v>
      </c>
      <c r="AX777" s="51" t="str">
        <f t="shared" si="142"/>
        <v>strukovna</v>
      </c>
      <c r="AY777" s="51" t="str">
        <f t="shared" si="143"/>
        <v>08-071-505</v>
      </c>
      <c r="BY777" s="7"/>
    </row>
    <row r="778" spans="1:77" s="3" customFormat="1" ht="13.5" x14ac:dyDescent="0.25">
      <c r="A778" s="145"/>
      <c r="B778" s="153"/>
      <c r="C778" s="151"/>
      <c r="D778" s="151"/>
      <c r="E778" s="156"/>
      <c r="F778" s="149"/>
      <c r="G778" s="14"/>
      <c r="H778" s="14"/>
      <c r="I778" s="14"/>
      <c r="J778" s="14"/>
      <c r="K778" s="14"/>
      <c r="L778" s="14"/>
      <c r="M778" s="14"/>
      <c r="N778" s="14"/>
      <c r="O778" s="144"/>
      <c r="P778" s="14"/>
      <c r="Q778" s="14"/>
      <c r="R778" s="14"/>
      <c r="S778" s="145"/>
      <c r="T778" s="145"/>
      <c r="U778" s="145"/>
      <c r="V778" s="145"/>
      <c r="W778" s="145"/>
      <c r="X778" s="145"/>
      <c r="Y778" s="145"/>
      <c r="Z778" s="145"/>
      <c r="AA778" s="145"/>
      <c r="AB778" s="145"/>
      <c r="AC778" s="145"/>
      <c r="AD778" s="153"/>
      <c r="AE778" s="145"/>
      <c r="AF778" s="145"/>
      <c r="AG778" s="144"/>
      <c r="AH778" s="144"/>
      <c r="AI778" s="144"/>
      <c r="AJ778" s="158"/>
      <c r="AK778" s="144"/>
      <c r="AL778" s="140"/>
      <c r="AM778" s="23" t="str">
        <f t="shared" si="132"/>
        <v>Ekonomska škola Mije Mirkovića Rijeka</v>
      </c>
      <c r="AN778" s="23" t="str">
        <f t="shared" si="133"/>
        <v>Primorsko-goranska</v>
      </c>
      <c r="AO778" s="23" t="str">
        <f t="shared" si="134"/>
        <v>Rijeka</v>
      </c>
      <c r="AP778" s="23" t="str">
        <f t="shared" si="135"/>
        <v>državna</v>
      </c>
      <c r="AQ778" s="23" t="str">
        <f t="shared" si="136"/>
        <v>strukovna</v>
      </c>
      <c r="AR778" s="1" t="str">
        <f t="shared" si="137"/>
        <v>08-071-505</v>
      </c>
      <c r="AT778" s="51" t="str">
        <f t="shared" si="138"/>
        <v>Ekonomska škola Mije Mirkovića Rijeka</v>
      </c>
      <c r="AU778" s="51" t="str">
        <f t="shared" si="139"/>
        <v>Primorsko-goranska</v>
      </c>
      <c r="AV778" s="51" t="str">
        <f t="shared" si="140"/>
        <v>Rijeka</v>
      </c>
      <c r="AW778" s="51" t="str">
        <f t="shared" si="141"/>
        <v>državna</v>
      </c>
      <c r="AX778" s="51" t="str">
        <f t="shared" si="142"/>
        <v>strukovna</v>
      </c>
      <c r="AY778" s="51" t="str">
        <f t="shared" si="143"/>
        <v>08-071-505</v>
      </c>
    </row>
    <row r="779" spans="1:77" s="3" customFormat="1" ht="13.5" x14ac:dyDescent="0.25">
      <c r="A779" s="145"/>
      <c r="B779" s="153"/>
      <c r="C779" s="151"/>
      <c r="D779" s="151"/>
      <c r="E779" s="156"/>
      <c r="F779" s="149"/>
      <c r="G779" s="14"/>
      <c r="H779" s="14"/>
      <c r="I779" s="14"/>
      <c r="J779" s="14"/>
      <c r="K779" s="14"/>
      <c r="L779" s="14"/>
      <c r="M779" s="14"/>
      <c r="N779" s="14"/>
      <c r="O779" s="144"/>
      <c r="P779" s="14"/>
      <c r="Q779" s="14"/>
      <c r="R779" s="14"/>
      <c r="S779" s="145"/>
      <c r="T779" s="145"/>
      <c r="U779" s="145"/>
      <c r="V779" s="145"/>
      <c r="W779" s="145"/>
      <c r="X779" s="145"/>
      <c r="Y779" s="145"/>
      <c r="Z779" s="145"/>
      <c r="AA779" s="145"/>
      <c r="AB779" s="145"/>
      <c r="AC779" s="145"/>
      <c r="AD779" s="153"/>
      <c r="AE779" s="145"/>
      <c r="AF779" s="145"/>
      <c r="AG779" s="144"/>
      <c r="AH779" s="144"/>
      <c r="AI779" s="144"/>
      <c r="AJ779" s="158"/>
      <c r="AK779" s="144"/>
      <c r="AL779" s="140"/>
      <c r="AM779" s="23" t="str">
        <f t="shared" si="132"/>
        <v>Ekonomska škola Mije Mirkovića Rijeka</v>
      </c>
      <c r="AN779" s="23" t="str">
        <f t="shared" si="133"/>
        <v>Primorsko-goranska</v>
      </c>
      <c r="AO779" s="23" t="str">
        <f t="shared" si="134"/>
        <v>Rijeka</v>
      </c>
      <c r="AP779" s="23" t="str">
        <f t="shared" si="135"/>
        <v>državna</v>
      </c>
      <c r="AQ779" s="23" t="str">
        <f t="shared" si="136"/>
        <v>strukovna</v>
      </c>
      <c r="AR779" s="1" t="str">
        <f t="shared" si="137"/>
        <v>08-071-505</v>
      </c>
      <c r="AT779" s="51" t="str">
        <f t="shared" si="138"/>
        <v>Ekonomska škola Mije Mirkovića Rijeka</v>
      </c>
      <c r="AU779" s="51" t="str">
        <f t="shared" si="139"/>
        <v>Primorsko-goranska</v>
      </c>
      <c r="AV779" s="51" t="str">
        <f t="shared" si="140"/>
        <v>Rijeka</v>
      </c>
      <c r="AW779" s="51" t="str">
        <f t="shared" si="141"/>
        <v>državna</v>
      </c>
      <c r="AX779" s="51" t="str">
        <f t="shared" si="142"/>
        <v>strukovna</v>
      </c>
      <c r="AY779" s="51" t="str">
        <f t="shared" si="143"/>
        <v>08-071-505</v>
      </c>
    </row>
    <row r="780" spans="1:77" s="3" customFormat="1" ht="13.5" x14ac:dyDescent="0.25">
      <c r="A780" s="145"/>
      <c r="B780" s="153"/>
      <c r="C780" s="151"/>
      <c r="D780" s="151"/>
      <c r="E780" s="156"/>
      <c r="F780" s="149"/>
      <c r="G780" s="14"/>
      <c r="H780" s="14"/>
      <c r="I780" s="14"/>
      <c r="J780" s="14"/>
      <c r="K780" s="14"/>
      <c r="L780" s="14"/>
      <c r="M780" s="14"/>
      <c r="N780" s="14"/>
      <c r="O780" s="144"/>
      <c r="P780" s="14"/>
      <c r="Q780" s="14"/>
      <c r="R780" s="14"/>
      <c r="S780" s="145"/>
      <c r="T780" s="145"/>
      <c r="U780" s="145"/>
      <c r="V780" s="145"/>
      <c r="W780" s="145"/>
      <c r="X780" s="145"/>
      <c r="Y780" s="145"/>
      <c r="Z780" s="145"/>
      <c r="AA780" s="145"/>
      <c r="AB780" s="145"/>
      <c r="AC780" s="145"/>
      <c r="AD780" s="153"/>
      <c r="AE780" s="145"/>
      <c r="AF780" s="145"/>
      <c r="AG780" s="144"/>
      <c r="AH780" s="144"/>
      <c r="AI780" s="144"/>
      <c r="AJ780" s="158"/>
      <c r="AK780" s="144"/>
      <c r="AL780" s="140"/>
      <c r="AM780" s="23" t="str">
        <f t="shared" si="132"/>
        <v>Ekonomska škola Mije Mirkovića Rijeka</v>
      </c>
      <c r="AN780" s="23" t="str">
        <f t="shared" si="133"/>
        <v>Primorsko-goranska</v>
      </c>
      <c r="AO780" s="23" t="str">
        <f t="shared" si="134"/>
        <v>Rijeka</v>
      </c>
      <c r="AP780" s="23" t="str">
        <f t="shared" si="135"/>
        <v>državna</v>
      </c>
      <c r="AQ780" s="23" t="str">
        <f t="shared" si="136"/>
        <v>strukovna</v>
      </c>
      <c r="AR780" s="1" t="str">
        <f t="shared" si="137"/>
        <v>08-071-505</v>
      </c>
      <c r="AT780" s="51" t="str">
        <f t="shared" si="138"/>
        <v>Ekonomska škola Mije Mirkovića Rijeka</v>
      </c>
      <c r="AU780" s="51" t="str">
        <f t="shared" si="139"/>
        <v>Primorsko-goranska</v>
      </c>
      <c r="AV780" s="51" t="str">
        <f t="shared" si="140"/>
        <v>Rijeka</v>
      </c>
      <c r="AW780" s="51" t="str">
        <f t="shared" si="141"/>
        <v>državna</v>
      </c>
      <c r="AX780" s="51" t="str">
        <f t="shared" si="142"/>
        <v>strukovna</v>
      </c>
      <c r="AY780" s="51" t="str">
        <f t="shared" si="143"/>
        <v>08-071-505</v>
      </c>
    </row>
    <row r="781" spans="1:77" s="3" customFormat="1" ht="13.5" x14ac:dyDescent="0.25">
      <c r="A781" s="145"/>
      <c r="B781" s="153"/>
      <c r="C781" s="151"/>
      <c r="D781" s="151"/>
      <c r="E781" s="156"/>
      <c r="F781" s="149"/>
      <c r="G781" s="14"/>
      <c r="H781" s="14"/>
      <c r="I781" s="14"/>
      <c r="J781" s="14"/>
      <c r="K781" s="14"/>
      <c r="L781" s="14"/>
      <c r="M781" s="14"/>
      <c r="N781" s="14"/>
      <c r="O781" s="144"/>
      <c r="P781" s="14"/>
      <c r="Q781" s="14"/>
      <c r="R781" s="14"/>
      <c r="S781" s="145"/>
      <c r="T781" s="145"/>
      <c r="U781" s="145"/>
      <c r="V781" s="145"/>
      <c r="W781" s="145"/>
      <c r="X781" s="145"/>
      <c r="Y781" s="145"/>
      <c r="Z781" s="145"/>
      <c r="AA781" s="145"/>
      <c r="AB781" s="145"/>
      <c r="AC781" s="145"/>
      <c r="AD781" s="153"/>
      <c r="AE781" s="145"/>
      <c r="AF781" s="145"/>
      <c r="AG781" s="144"/>
      <c r="AH781" s="144"/>
      <c r="AI781" s="144"/>
      <c r="AJ781" s="158"/>
      <c r="AK781" s="144"/>
      <c r="AL781" s="140"/>
      <c r="AM781" s="23" t="str">
        <f t="shared" si="132"/>
        <v>Ekonomska škola Mije Mirkovića Rijeka</v>
      </c>
      <c r="AN781" s="23" t="str">
        <f t="shared" si="133"/>
        <v>Primorsko-goranska</v>
      </c>
      <c r="AO781" s="23" t="str">
        <f t="shared" si="134"/>
        <v>Rijeka</v>
      </c>
      <c r="AP781" s="23" t="str">
        <f t="shared" si="135"/>
        <v>državna</v>
      </c>
      <c r="AQ781" s="23" t="str">
        <f t="shared" si="136"/>
        <v>strukovna</v>
      </c>
      <c r="AR781" s="1" t="str">
        <f t="shared" si="137"/>
        <v>08-071-505</v>
      </c>
      <c r="AT781" s="51" t="str">
        <f t="shared" si="138"/>
        <v>Ekonomska škola Mije Mirkovića Rijeka</v>
      </c>
      <c r="AU781" s="51" t="str">
        <f t="shared" si="139"/>
        <v>Primorsko-goranska</v>
      </c>
      <c r="AV781" s="51" t="str">
        <f t="shared" si="140"/>
        <v>Rijeka</v>
      </c>
      <c r="AW781" s="51" t="str">
        <f t="shared" si="141"/>
        <v>državna</v>
      </c>
      <c r="AX781" s="51" t="str">
        <f t="shared" si="142"/>
        <v>strukovna</v>
      </c>
      <c r="AY781" s="51" t="str">
        <f t="shared" si="143"/>
        <v>08-071-505</v>
      </c>
    </row>
    <row r="782" spans="1:77" s="3" customFormat="1" ht="13.5" x14ac:dyDescent="0.25">
      <c r="A782" s="145"/>
      <c r="B782" s="153"/>
      <c r="C782" s="151"/>
      <c r="D782" s="151"/>
      <c r="E782" s="156"/>
      <c r="F782" s="149"/>
      <c r="G782" s="14"/>
      <c r="H782" s="14"/>
      <c r="I782" s="14"/>
      <c r="J782" s="14"/>
      <c r="K782" s="14"/>
      <c r="L782" s="14"/>
      <c r="M782" s="14"/>
      <c r="N782" s="14"/>
      <c r="O782" s="144"/>
      <c r="P782" s="14"/>
      <c r="Q782" s="14"/>
      <c r="R782" s="14"/>
      <c r="S782" s="145"/>
      <c r="T782" s="145"/>
      <c r="U782" s="145"/>
      <c r="V782" s="145"/>
      <c r="W782" s="145"/>
      <c r="X782" s="145"/>
      <c r="Y782" s="145"/>
      <c r="Z782" s="145"/>
      <c r="AA782" s="145"/>
      <c r="AB782" s="145"/>
      <c r="AC782" s="145"/>
      <c r="AD782" s="153"/>
      <c r="AE782" s="145"/>
      <c r="AF782" s="145"/>
      <c r="AG782" s="144"/>
      <c r="AH782" s="144"/>
      <c r="AI782" s="144"/>
      <c r="AJ782" s="158"/>
      <c r="AK782" s="144"/>
      <c r="AL782" s="140"/>
      <c r="AM782" s="23" t="str">
        <f t="shared" si="132"/>
        <v>Ekonomska škola Mije Mirkovića Rijeka</v>
      </c>
      <c r="AN782" s="23" t="str">
        <f t="shared" si="133"/>
        <v>Primorsko-goranska</v>
      </c>
      <c r="AO782" s="23" t="str">
        <f t="shared" si="134"/>
        <v>Rijeka</v>
      </c>
      <c r="AP782" s="23" t="str">
        <f t="shared" si="135"/>
        <v>državna</v>
      </c>
      <c r="AQ782" s="23" t="str">
        <f t="shared" si="136"/>
        <v>strukovna</v>
      </c>
      <c r="AR782" s="1" t="str">
        <f t="shared" si="137"/>
        <v>08-071-505</v>
      </c>
      <c r="AT782" s="51" t="str">
        <f t="shared" si="138"/>
        <v>Ekonomska škola Mije Mirkovića Rijeka</v>
      </c>
      <c r="AU782" s="51" t="str">
        <f t="shared" si="139"/>
        <v>Primorsko-goranska</v>
      </c>
      <c r="AV782" s="51" t="str">
        <f t="shared" si="140"/>
        <v>Rijeka</v>
      </c>
      <c r="AW782" s="51" t="str">
        <f t="shared" si="141"/>
        <v>državna</v>
      </c>
      <c r="AX782" s="51" t="str">
        <f t="shared" si="142"/>
        <v>strukovna</v>
      </c>
      <c r="AY782" s="51" t="str">
        <f t="shared" si="143"/>
        <v>08-071-505</v>
      </c>
    </row>
    <row r="783" spans="1:77" s="3" customFormat="1" ht="13.5" x14ac:dyDescent="0.25">
      <c r="A783" s="145"/>
      <c r="B783" s="153"/>
      <c r="C783" s="151"/>
      <c r="D783" s="151"/>
      <c r="E783" s="156"/>
      <c r="F783" s="149"/>
      <c r="G783" s="14"/>
      <c r="H783" s="14"/>
      <c r="I783" s="14"/>
      <c r="J783" s="14"/>
      <c r="K783" s="14"/>
      <c r="L783" s="14"/>
      <c r="M783" s="14"/>
      <c r="N783" s="14"/>
      <c r="O783" s="144"/>
      <c r="P783" s="14"/>
      <c r="Q783" s="14"/>
      <c r="R783" s="14"/>
      <c r="S783" s="145"/>
      <c r="T783" s="145"/>
      <c r="U783" s="145"/>
      <c r="V783" s="145"/>
      <c r="W783" s="145"/>
      <c r="X783" s="145"/>
      <c r="Y783" s="145"/>
      <c r="Z783" s="145"/>
      <c r="AA783" s="145"/>
      <c r="AB783" s="145"/>
      <c r="AC783" s="145"/>
      <c r="AD783" s="153"/>
      <c r="AE783" s="145"/>
      <c r="AF783" s="145"/>
      <c r="AG783" s="144"/>
      <c r="AH783" s="144"/>
      <c r="AI783" s="144"/>
      <c r="AJ783" s="158"/>
      <c r="AK783" s="144"/>
      <c r="AL783" s="140"/>
      <c r="AM783" s="23" t="str">
        <f t="shared" si="132"/>
        <v>Ekonomska škola Mije Mirkovića Rijeka</v>
      </c>
      <c r="AN783" s="23" t="str">
        <f t="shared" si="133"/>
        <v>Primorsko-goranska</v>
      </c>
      <c r="AO783" s="23" t="str">
        <f t="shared" si="134"/>
        <v>Rijeka</v>
      </c>
      <c r="AP783" s="23" t="str">
        <f t="shared" si="135"/>
        <v>državna</v>
      </c>
      <c r="AQ783" s="23" t="str">
        <f t="shared" si="136"/>
        <v>strukovna</v>
      </c>
      <c r="AR783" s="1" t="str">
        <f t="shared" si="137"/>
        <v>08-071-505</v>
      </c>
      <c r="AT783" s="51" t="str">
        <f t="shared" si="138"/>
        <v>Ekonomska škola Mije Mirkovića Rijeka</v>
      </c>
      <c r="AU783" s="51" t="str">
        <f t="shared" si="139"/>
        <v>Primorsko-goranska</v>
      </c>
      <c r="AV783" s="51" t="str">
        <f t="shared" si="140"/>
        <v>Rijeka</v>
      </c>
      <c r="AW783" s="51" t="str">
        <f t="shared" si="141"/>
        <v>državna</v>
      </c>
      <c r="AX783" s="51" t="str">
        <f t="shared" si="142"/>
        <v>strukovna</v>
      </c>
      <c r="AY783" s="51" t="str">
        <f t="shared" si="143"/>
        <v>08-071-505</v>
      </c>
    </row>
    <row r="784" spans="1:77" s="3" customFormat="1" ht="13.5" x14ac:dyDescent="0.25">
      <c r="A784" s="145"/>
      <c r="B784" s="160"/>
      <c r="C784" s="151"/>
      <c r="D784" s="151"/>
      <c r="E784" s="156"/>
      <c r="F784" s="161"/>
      <c r="G784" s="14"/>
      <c r="H784" s="14"/>
      <c r="I784" s="14"/>
      <c r="J784" s="14"/>
      <c r="K784" s="14"/>
      <c r="L784" s="14"/>
      <c r="M784" s="14"/>
      <c r="N784" s="14"/>
      <c r="O784" s="144"/>
      <c r="P784" s="14"/>
      <c r="Q784" s="14"/>
      <c r="R784" s="14"/>
      <c r="S784" s="145"/>
      <c r="T784" s="145"/>
      <c r="U784" s="145"/>
      <c r="V784" s="145"/>
      <c r="W784" s="145"/>
      <c r="X784" s="145"/>
      <c r="Y784" s="145"/>
      <c r="Z784" s="145"/>
      <c r="AA784" s="145"/>
      <c r="AB784" s="145"/>
      <c r="AC784" s="145"/>
      <c r="AD784" s="160"/>
      <c r="AE784" s="145"/>
      <c r="AF784" s="145"/>
      <c r="AG784" s="144"/>
      <c r="AH784" s="144"/>
      <c r="AI784" s="144"/>
      <c r="AJ784" s="162"/>
      <c r="AK784" s="144"/>
      <c r="AL784" s="140"/>
      <c r="AM784" s="23" t="str">
        <f t="shared" si="132"/>
        <v>Ekonomska škola Mije Mirkovića Rijeka</v>
      </c>
      <c r="AN784" s="23" t="str">
        <f t="shared" si="133"/>
        <v>Primorsko-goranska</v>
      </c>
      <c r="AO784" s="23" t="str">
        <f t="shared" si="134"/>
        <v>Rijeka</v>
      </c>
      <c r="AP784" s="23" t="str">
        <f t="shared" si="135"/>
        <v>državna</v>
      </c>
      <c r="AQ784" s="23" t="str">
        <f t="shared" si="136"/>
        <v>strukovna</v>
      </c>
      <c r="AR784" s="1" t="str">
        <f t="shared" si="137"/>
        <v>08-071-505</v>
      </c>
      <c r="AT784" s="51" t="str">
        <f t="shared" si="138"/>
        <v>Ekonomska škola Mije Mirkovića Rijeka</v>
      </c>
      <c r="AU784" s="51" t="str">
        <f t="shared" si="139"/>
        <v>Primorsko-goranska</v>
      </c>
      <c r="AV784" s="51" t="str">
        <f t="shared" si="140"/>
        <v>Rijeka</v>
      </c>
      <c r="AW784" s="51" t="str">
        <f t="shared" si="141"/>
        <v>državna</v>
      </c>
      <c r="AX784" s="51" t="str">
        <f t="shared" si="142"/>
        <v>strukovna</v>
      </c>
      <c r="AY784" s="51" t="str">
        <f t="shared" si="143"/>
        <v>08-071-505</v>
      </c>
    </row>
    <row r="785" spans="1:77" s="3" customFormat="1" ht="13.5" x14ac:dyDescent="0.25">
      <c r="A785" s="145"/>
      <c r="B785" s="152"/>
      <c r="C785" s="151" t="s">
        <v>51</v>
      </c>
      <c r="D785" s="151" t="s">
        <v>51</v>
      </c>
      <c r="E785" s="156"/>
      <c r="F785" s="148" t="s">
        <v>51</v>
      </c>
      <c r="G785" s="14"/>
      <c r="H785" s="14"/>
      <c r="I785" s="14"/>
      <c r="J785" s="14"/>
      <c r="K785" s="14"/>
      <c r="L785" s="14"/>
      <c r="M785" s="14"/>
      <c r="N785" s="14"/>
      <c r="O785" s="144">
        <f>SUM(N785:N792)</f>
        <v>0</v>
      </c>
      <c r="P785" s="14"/>
      <c r="Q785" s="14"/>
      <c r="R785" s="14"/>
      <c r="S785" s="145"/>
      <c r="T785" s="145"/>
      <c r="U785" s="145"/>
      <c r="V785" s="145"/>
      <c r="W785" s="145"/>
      <c r="X785" s="145"/>
      <c r="Y785" s="145"/>
      <c r="Z785" s="145"/>
      <c r="AA785" s="145"/>
      <c r="AB785" s="145"/>
      <c r="AC785" s="145"/>
      <c r="AD785" s="152"/>
      <c r="AE785" s="145"/>
      <c r="AF785" s="145"/>
      <c r="AG785" s="144">
        <f>SUM(P785:AF792)</f>
        <v>0</v>
      </c>
      <c r="AH785" s="144">
        <f>SUM(AG785,O785)</f>
        <v>0</v>
      </c>
      <c r="AI785" s="144">
        <f>SUM(AH785-E785)</f>
        <v>0</v>
      </c>
      <c r="AJ785" s="157"/>
      <c r="AK785" s="144">
        <f>SUM(AH785,AJ785)-AI785</f>
        <v>0</v>
      </c>
      <c r="AL785" s="140"/>
      <c r="AM785" s="23" t="str">
        <f t="shared" si="132"/>
        <v>Ekonomska škola Mije Mirkovića Rijeka</v>
      </c>
      <c r="AN785" s="23" t="str">
        <f t="shared" si="133"/>
        <v>Primorsko-goranska</v>
      </c>
      <c r="AO785" s="23" t="str">
        <f t="shared" si="134"/>
        <v>Rijeka</v>
      </c>
      <c r="AP785" s="23" t="str">
        <f t="shared" si="135"/>
        <v>državna</v>
      </c>
      <c r="AQ785" s="23" t="str">
        <f t="shared" si="136"/>
        <v>strukovna</v>
      </c>
      <c r="AR785" s="1" t="str">
        <f t="shared" si="137"/>
        <v>08-071-505</v>
      </c>
      <c r="AT785" s="51" t="str">
        <f t="shared" si="138"/>
        <v>Ekonomska škola Mije Mirkovića Rijeka</v>
      </c>
      <c r="AU785" s="51" t="str">
        <f t="shared" si="139"/>
        <v>Primorsko-goranska</v>
      </c>
      <c r="AV785" s="51" t="str">
        <f t="shared" si="140"/>
        <v>Rijeka</v>
      </c>
      <c r="AW785" s="51" t="str">
        <f t="shared" si="141"/>
        <v>državna</v>
      </c>
      <c r="AX785" s="51" t="str">
        <f t="shared" si="142"/>
        <v>strukovna</v>
      </c>
      <c r="AY785" s="51" t="str">
        <f t="shared" si="143"/>
        <v>08-071-505</v>
      </c>
      <c r="BY785" s="7"/>
    </row>
    <row r="786" spans="1:77" s="3" customFormat="1" ht="13.5" x14ac:dyDescent="0.25">
      <c r="A786" s="145"/>
      <c r="B786" s="153"/>
      <c r="C786" s="151"/>
      <c r="D786" s="151"/>
      <c r="E786" s="156"/>
      <c r="F786" s="149"/>
      <c r="G786" s="14"/>
      <c r="H786" s="14"/>
      <c r="I786" s="14"/>
      <c r="J786" s="14"/>
      <c r="K786" s="14"/>
      <c r="L786" s="14"/>
      <c r="M786" s="14"/>
      <c r="N786" s="14"/>
      <c r="O786" s="144"/>
      <c r="P786" s="14"/>
      <c r="Q786" s="14"/>
      <c r="R786" s="14"/>
      <c r="S786" s="145"/>
      <c r="T786" s="145"/>
      <c r="U786" s="145"/>
      <c r="V786" s="145"/>
      <c r="W786" s="145"/>
      <c r="X786" s="145"/>
      <c r="Y786" s="145"/>
      <c r="Z786" s="145"/>
      <c r="AA786" s="145"/>
      <c r="AB786" s="145"/>
      <c r="AC786" s="145"/>
      <c r="AD786" s="153"/>
      <c r="AE786" s="145"/>
      <c r="AF786" s="145"/>
      <c r="AG786" s="144"/>
      <c r="AH786" s="144"/>
      <c r="AI786" s="144"/>
      <c r="AJ786" s="158"/>
      <c r="AK786" s="144"/>
      <c r="AL786" s="140"/>
      <c r="AM786" s="23" t="str">
        <f t="shared" si="132"/>
        <v>Ekonomska škola Mije Mirkovića Rijeka</v>
      </c>
      <c r="AN786" s="23" t="str">
        <f t="shared" si="133"/>
        <v>Primorsko-goranska</v>
      </c>
      <c r="AO786" s="23" t="str">
        <f t="shared" si="134"/>
        <v>Rijeka</v>
      </c>
      <c r="AP786" s="23" t="str">
        <f t="shared" si="135"/>
        <v>državna</v>
      </c>
      <c r="AQ786" s="23" t="str">
        <f t="shared" si="136"/>
        <v>strukovna</v>
      </c>
      <c r="AR786" s="1" t="str">
        <f t="shared" si="137"/>
        <v>08-071-505</v>
      </c>
      <c r="AT786" s="51" t="str">
        <f t="shared" si="138"/>
        <v>Ekonomska škola Mije Mirkovića Rijeka</v>
      </c>
      <c r="AU786" s="51" t="str">
        <f t="shared" si="139"/>
        <v>Primorsko-goranska</v>
      </c>
      <c r="AV786" s="51" t="str">
        <f t="shared" si="140"/>
        <v>Rijeka</v>
      </c>
      <c r="AW786" s="51" t="str">
        <f t="shared" si="141"/>
        <v>državna</v>
      </c>
      <c r="AX786" s="51" t="str">
        <f t="shared" si="142"/>
        <v>strukovna</v>
      </c>
      <c r="AY786" s="51" t="str">
        <f t="shared" si="143"/>
        <v>08-071-505</v>
      </c>
    </row>
    <row r="787" spans="1:77" s="3" customFormat="1" ht="13.5" x14ac:dyDescent="0.25">
      <c r="A787" s="145"/>
      <c r="B787" s="153"/>
      <c r="C787" s="151"/>
      <c r="D787" s="151"/>
      <c r="E787" s="156"/>
      <c r="F787" s="149"/>
      <c r="G787" s="14"/>
      <c r="H787" s="14"/>
      <c r="I787" s="14"/>
      <c r="J787" s="14"/>
      <c r="K787" s="14"/>
      <c r="L787" s="14"/>
      <c r="M787" s="14"/>
      <c r="N787" s="14"/>
      <c r="O787" s="144"/>
      <c r="P787" s="14"/>
      <c r="Q787" s="14"/>
      <c r="R787" s="14"/>
      <c r="S787" s="145"/>
      <c r="T787" s="145"/>
      <c r="U787" s="145"/>
      <c r="V787" s="145"/>
      <c r="W787" s="145"/>
      <c r="X787" s="145"/>
      <c r="Y787" s="145"/>
      <c r="Z787" s="145"/>
      <c r="AA787" s="145"/>
      <c r="AB787" s="145"/>
      <c r="AC787" s="145"/>
      <c r="AD787" s="153"/>
      <c r="AE787" s="145"/>
      <c r="AF787" s="145"/>
      <c r="AG787" s="144"/>
      <c r="AH787" s="144"/>
      <c r="AI787" s="144"/>
      <c r="AJ787" s="158"/>
      <c r="AK787" s="144"/>
      <c r="AL787" s="140"/>
      <c r="AM787" s="23" t="str">
        <f t="shared" si="132"/>
        <v>Ekonomska škola Mije Mirkovića Rijeka</v>
      </c>
      <c r="AN787" s="23" t="str">
        <f t="shared" si="133"/>
        <v>Primorsko-goranska</v>
      </c>
      <c r="AO787" s="23" t="str">
        <f t="shared" si="134"/>
        <v>Rijeka</v>
      </c>
      <c r="AP787" s="23" t="str">
        <f t="shared" si="135"/>
        <v>državna</v>
      </c>
      <c r="AQ787" s="23" t="str">
        <f t="shared" si="136"/>
        <v>strukovna</v>
      </c>
      <c r="AR787" s="1" t="str">
        <f t="shared" si="137"/>
        <v>08-071-505</v>
      </c>
      <c r="AT787" s="51" t="str">
        <f t="shared" si="138"/>
        <v>Ekonomska škola Mije Mirkovića Rijeka</v>
      </c>
      <c r="AU787" s="51" t="str">
        <f t="shared" si="139"/>
        <v>Primorsko-goranska</v>
      </c>
      <c r="AV787" s="51" t="str">
        <f t="shared" si="140"/>
        <v>Rijeka</v>
      </c>
      <c r="AW787" s="51" t="str">
        <f t="shared" si="141"/>
        <v>državna</v>
      </c>
      <c r="AX787" s="51" t="str">
        <f t="shared" si="142"/>
        <v>strukovna</v>
      </c>
      <c r="AY787" s="51" t="str">
        <f t="shared" si="143"/>
        <v>08-071-505</v>
      </c>
    </row>
    <row r="788" spans="1:77" s="3" customFormat="1" ht="13.5" x14ac:dyDescent="0.25">
      <c r="A788" s="145"/>
      <c r="B788" s="153"/>
      <c r="C788" s="151"/>
      <c r="D788" s="151"/>
      <c r="E788" s="156"/>
      <c r="F788" s="149"/>
      <c r="G788" s="14"/>
      <c r="H788" s="14"/>
      <c r="I788" s="14"/>
      <c r="J788" s="14"/>
      <c r="K788" s="14"/>
      <c r="L788" s="14"/>
      <c r="M788" s="14"/>
      <c r="N788" s="14"/>
      <c r="O788" s="144"/>
      <c r="P788" s="14"/>
      <c r="Q788" s="14"/>
      <c r="R788" s="14"/>
      <c r="S788" s="145"/>
      <c r="T788" s="145"/>
      <c r="U788" s="145"/>
      <c r="V788" s="145"/>
      <c r="W788" s="145"/>
      <c r="X788" s="145"/>
      <c r="Y788" s="145"/>
      <c r="Z788" s="145"/>
      <c r="AA788" s="145"/>
      <c r="AB788" s="145"/>
      <c r="AC788" s="145"/>
      <c r="AD788" s="153"/>
      <c r="AE788" s="145"/>
      <c r="AF788" s="145"/>
      <c r="AG788" s="144"/>
      <c r="AH788" s="144"/>
      <c r="AI788" s="144"/>
      <c r="AJ788" s="158"/>
      <c r="AK788" s="144"/>
      <c r="AL788" s="140"/>
      <c r="AM788" s="23" t="str">
        <f t="shared" si="132"/>
        <v>Ekonomska škola Mije Mirkovića Rijeka</v>
      </c>
      <c r="AN788" s="23" t="str">
        <f t="shared" si="133"/>
        <v>Primorsko-goranska</v>
      </c>
      <c r="AO788" s="23" t="str">
        <f t="shared" si="134"/>
        <v>Rijeka</v>
      </c>
      <c r="AP788" s="23" t="str">
        <f t="shared" si="135"/>
        <v>državna</v>
      </c>
      <c r="AQ788" s="23" t="str">
        <f t="shared" si="136"/>
        <v>strukovna</v>
      </c>
      <c r="AR788" s="1" t="str">
        <f t="shared" si="137"/>
        <v>08-071-505</v>
      </c>
      <c r="AT788" s="51" t="str">
        <f t="shared" si="138"/>
        <v>Ekonomska škola Mije Mirkovića Rijeka</v>
      </c>
      <c r="AU788" s="51" t="str">
        <f t="shared" si="139"/>
        <v>Primorsko-goranska</v>
      </c>
      <c r="AV788" s="51" t="str">
        <f t="shared" si="140"/>
        <v>Rijeka</v>
      </c>
      <c r="AW788" s="51" t="str">
        <f t="shared" si="141"/>
        <v>državna</v>
      </c>
      <c r="AX788" s="51" t="str">
        <f t="shared" si="142"/>
        <v>strukovna</v>
      </c>
      <c r="AY788" s="51" t="str">
        <f t="shared" si="143"/>
        <v>08-071-505</v>
      </c>
    </row>
    <row r="789" spans="1:77" s="3" customFormat="1" ht="13.5" x14ac:dyDescent="0.25">
      <c r="A789" s="145"/>
      <c r="B789" s="153"/>
      <c r="C789" s="151"/>
      <c r="D789" s="151"/>
      <c r="E789" s="156"/>
      <c r="F789" s="149"/>
      <c r="G789" s="14"/>
      <c r="H789" s="14"/>
      <c r="I789" s="14"/>
      <c r="J789" s="14"/>
      <c r="K789" s="14"/>
      <c r="L789" s="14"/>
      <c r="M789" s="14"/>
      <c r="N789" s="14"/>
      <c r="O789" s="144"/>
      <c r="P789" s="14"/>
      <c r="Q789" s="14"/>
      <c r="R789" s="14"/>
      <c r="S789" s="145"/>
      <c r="T789" s="145"/>
      <c r="U789" s="145"/>
      <c r="V789" s="145"/>
      <c r="W789" s="145"/>
      <c r="X789" s="145"/>
      <c r="Y789" s="145"/>
      <c r="Z789" s="145"/>
      <c r="AA789" s="145"/>
      <c r="AB789" s="145"/>
      <c r="AC789" s="145"/>
      <c r="AD789" s="153"/>
      <c r="AE789" s="145"/>
      <c r="AF789" s="145"/>
      <c r="AG789" s="144"/>
      <c r="AH789" s="144"/>
      <c r="AI789" s="144"/>
      <c r="AJ789" s="158"/>
      <c r="AK789" s="144"/>
      <c r="AL789" s="140"/>
      <c r="AM789" s="23" t="str">
        <f t="shared" si="132"/>
        <v>Ekonomska škola Mije Mirkovića Rijeka</v>
      </c>
      <c r="AN789" s="23" t="str">
        <f t="shared" si="133"/>
        <v>Primorsko-goranska</v>
      </c>
      <c r="AO789" s="23" t="str">
        <f t="shared" si="134"/>
        <v>Rijeka</v>
      </c>
      <c r="AP789" s="23" t="str">
        <f t="shared" si="135"/>
        <v>državna</v>
      </c>
      <c r="AQ789" s="23" t="str">
        <f t="shared" si="136"/>
        <v>strukovna</v>
      </c>
      <c r="AR789" s="1" t="str">
        <f t="shared" si="137"/>
        <v>08-071-505</v>
      </c>
      <c r="AT789" s="51" t="str">
        <f t="shared" si="138"/>
        <v>Ekonomska škola Mije Mirkovića Rijeka</v>
      </c>
      <c r="AU789" s="51" t="str">
        <f t="shared" si="139"/>
        <v>Primorsko-goranska</v>
      </c>
      <c r="AV789" s="51" t="str">
        <f t="shared" si="140"/>
        <v>Rijeka</v>
      </c>
      <c r="AW789" s="51" t="str">
        <f t="shared" si="141"/>
        <v>državna</v>
      </c>
      <c r="AX789" s="51" t="str">
        <f t="shared" si="142"/>
        <v>strukovna</v>
      </c>
      <c r="AY789" s="51" t="str">
        <f t="shared" si="143"/>
        <v>08-071-505</v>
      </c>
    </row>
    <row r="790" spans="1:77" s="3" customFormat="1" ht="13.5" x14ac:dyDescent="0.25">
      <c r="A790" s="145"/>
      <c r="B790" s="153"/>
      <c r="C790" s="151"/>
      <c r="D790" s="151"/>
      <c r="E790" s="156"/>
      <c r="F790" s="149"/>
      <c r="G790" s="14"/>
      <c r="H790" s="14"/>
      <c r="I790" s="14"/>
      <c r="J790" s="14"/>
      <c r="K790" s="14"/>
      <c r="L790" s="14"/>
      <c r="M790" s="14"/>
      <c r="N790" s="14"/>
      <c r="O790" s="144"/>
      <c r="P790" s="14"/>
      <c r="Q790" s="14"/>
      <c r="R790" s="14"/>
      <c r="S790" s="145"/>
      <c r="T790" s="145"/>
      <c r="U790" s="145"/>
      <c r="V790" s="145"/>
      <c r="W790" s="145"/>
      <c r="X790" s="145"/>
      <c r="Y790" s="145"/>
      <c r="Z790" s="145"/>
      <c r="AA790" s="145"/>
      <c r="AB790" s="145"/>
      <c r="AC790" s="145"/>
      <c r="AD790" s="153"/>
      <c r="AE790" s="145"/>
      <c r="AF790" s="145"/>
      <c r="AG790" s="144"/>
      <c r="AH790" s="144"/>
      <c r="AI790" s="144"/>
      <c r="AJ790" s="158"/>
      <c r="AK790" s="144"/>
      <c r="AL790" s="140"/>
      <c r="AM790" s="23" t="str">
        <f t="shared" si="132"/>
        <v>Ekonomska škola Mije Mirkovića Rijeka</v>
      </c>
      <c r="AN790" s="23" t="str">
        <f t="shared" si="133"/>
        <v>Primorsko-goranska</v>
      </c>
      <c r="AO790" s="23" t="str">
        <f t="shared" si="134"/>
        <v>Rijeka</v>
      </c>
      <c r="AP790" s="23" t="str">
        <f t="shared" si="135"/>
        <v>državna</v>
      </c>
      <c r="AQ790" s="23" t="str">
        <f t="shared" si="136"/>
        <v>strukovna</v>
      </c>
      <c r="AR790" s="1" t="str">
        <f t="shared" si="137"/>
        <v>08-071-505</v>
      </c>
      <c r="AT790" s="51" t="str">
        <f t="shared" si="138"/>
        <v>Ekonomska škola Mije Mirkovića Rijeka</v>
      </c>
      <c r="AU790" s="51" t="str">
        <f t="shared" si="139"/>
        <v>Primorsko-goranska</v>
      </c>
      <c r="AV790" s="51" t="str">
        <f t="shared" si="140"/>
        <v>Rijeka</v>
      </c>
      <c r="AW790" s="51" t="str">
        <f t="shared" si="141"/>
        <v>državna</v>
      </c>
      <c r="AX790" s="51" t="str">
        <f t="shared" si="142"/>
        <v>strukovna</v>
      </c>
      <c r="AY790" s="51" t="str">
        <f t="shared" si="143"/>
        <v>08-071-505</v>
      </c>
    </row>
    <row r="791" spans="1:77" s="3" customFormat="1" ht="13.5" x14ac:dyDescent="0.25">
      <c r="A791" s="145"/>
      <c r="B791" s="153"/>
      <c r="C791" s="151"/>
      <c r="D791" s="151"/>
      <c r="E791" s="156"/>
      <c r="F791" s="149"/>
      <c r="G791" s="14"/>
      <c r="H791" s="14"/>
      <c r="I791" s="14"/>
      <c r="J791" s="14"/>
      <c r="K791" s="14"/>
      <c r="L791" s="14"/>
      <c r="M791" s="14"/>
      <c r="N791" s="14"/>
      <c r="O791" s="144"/>
      <c r="P791" s="14"/>
      <c r="Q791" s="14"/>
      <c r="R791" s="14"/>
      <c r="S791" s="145"/>
      <c r="T791" s="145"/>
      <c r="U791" s="145"/>
      <c r="V791" s="145"/>
      <c r="W791" s="145"/>
      <c r="X791" s="145"/>
      <c r="Y791" s="145"/>
      <c r="Z791" s="145"/>
      <c r="AA791" s="145"/>
      <c r="AB791" s="145"/>
      <c r="AC791" s="145"/>
      <c r="AD791" s="153"/>
      <c r="AE791" s="145"/>
      <c r="AF791" s="145"/>
      <c r="AG791" s="144"/>
      <c r="AH791" s="144"/>
      <c r="AI791" s="144"/>
      <c r="AJ791" s="158"/>
      <c r="AK791" s="144"/>
      <c r="AL791" s="140"/>
      <c r="AM791" s="23" t="str">
        <f t="shared" si="132"/>
        <v>Ekonomska škola Mije Mirkovića Rijeka</v>
      </c>
      <c r="AN791" s="23" t="str">
        <f t="shared" si="133"/>
        <v>Primorsko-goranska</v>
      </c>
      <c r="AO791" s="23" t="str">
        <f t="shared" si="134"/>
        <v>Rijeka</v>
      </c>
      <c r="AP791" s="23" t="str">
        <f t="shared" si="135"/>
        <v>državna</v>
      </c>
      <c r="AQ791" s="23" t="str">
        <f t="shared" si="136"/>
        <v>strukovna</v>
      </c>
      <c r="AR791" s="1" t="str">
        <f t="shared" si="137"/>
        <v>08-071-505</v>
      </c>
      <c r="AT791" s="51" t="str">
        <f t="shared" si="138"/>
        <v>Ekonomska škola Mije Mirkovića Rijeka</v>
      </c>
      <c r="AU791" s="51" t="str">
        <f t="shared" si="139"/>
        <v>Primorsko-goranska</v>
      </c>
      <c r="AV791" s="51" t="str">
        <f t="shared" si="140"/>
        <v>Rijeka</v>
      </c>
      <c r="AW791" s="51" t="str">
        <f t="shared" si="141"/>
        <v>državna</v>
      </c>
      <c r="AX791" s="51" t="str">
        <f t="shared" si="142"/>
        <v>strukovna</v>
      </c>
      <c r="AY791" s="51" t="str">
        <f t="shared" si="143"/>
        <v>08-071-505</v>
      </c>
    </row>
    <row r="792" spans="1:77" s="3" customFormat="1" ht="13.5" x14ac:dyDescent="0.25">
      <c r="A792" s="145"/>
      <c r="B792" s="160"/>
      <c r="C792" s="151"/>
      <c r="D792" s="151"/>
      <c r="E792" s="156"/>
      <c r="F792" s="161"/>
      <c r="G792" s="14"/>
      <c r="H792" s="14"/>
      <c r="I792" s="14"/>
      <c r="J792" s="14"/>
      <c r="K792" s="14"/>
      <c r="L792" s="14"/>
      <c r="M792" s="14"/>
      <c r="N792" s="14"/>
      <c r="O792" s="144"/>
      <c r="P792" s="14"/>
      <c r="Q792" s="14"/>
      <c r="R792" s="14"/>
      <c r="S792" s="145"/>
      <c r="T792" s="145"/>
      <c r="U792" s="145"/>
      <c r="V792" s="145"/>
      <c r="W792" s="145"/>
      <c r="X792" s="145"/>
      <c r="Y792" s="145"/>
      <c r="Z792" s="145"/>
      <c r="AA792" s="145"/>
      <c r="AB792" s="145"/>
      <c r="AC792" s="145"/>
      <c r="AD792" s="160"/>
      <c r="AE792" s="145"/>
      <c r="AF792" s="145"/>
      <c r="AG792" s="144"/>
      <c r="AH792" s="144"/>
      <c r="AI792" s="144"/>
      <c r="AJ792" s="162"/>
      <c r="AK792" s="144"/>
      <c r="AL792" s="140"/>
      <c r="AM792" s="23" t="str">
        <f t="shared" si="132"/>
        <v>Ekonomska škola Mije Mirkovića Rijeka</v>
      </c>
      <c r="AN792" s="23" t="str">
        <f t="shared" si="133"/>
        <v>Primorsko-goranska</v>
      </c>
      <c r="AO792" s="23" t="str">
        <f t="shared" si="134"/>
        <v>Rijeka</v>
      </c>
      <c r="AP792" s="23" t="str">
        <f t="shared" si="135"/>
        <v>državna</v>
      </c>
      <c r="AQ792" s="23" t="str">
        <f t="shared" si="136"/>
        <v>strukovna</v>
      </c>
      <c r="AR792" s="1" t="str">
        <f t="shared" si="137"/>
        <v>08-071-505</v>
      </c>
      <c r="AT792" s="51" t="str">
        <f t="shared" si="138"/>
        <v>Ekonomska škola Mije Mirkovića Rijeka</v>
      </c>
      <c r="AU792" s="51" t="str">
        <f t="shared" si="139"/>
        <v>Primorsko-goranska</v>
      </c>
      <c r="AV792" s="51" t="str">
        <f t="shared" si="140"/>
        <v>Rijeka</v>
      </c>
      <c r="AW792" s="51" t="str">
        <f t="shared" si="141"/>
        <v>državna</v>
      </c>
      <c r="AX792" s="51" t="str">
        <f t="shared" si="142"/>
        <v>strukovna</v>
      </c>
      <c r="AY792" s="51" t="str">
        <f t="shared" si="143"/>
        <v>08-071-505</v>
      </c>
    </row>
    <row r="793" spans="1:77" s="3" customFormat="1" ht="13.5" x14ac:dyDescent="0.25">
      <c r="A793" s="145"/>
      <c r="B793" s="152"/>
      <c r="C793" s="151" t="s">
        <v>51</v>
      </c>
      <c r="D793" s="151" t="s">
        <v>51</v>
      </c>
      <c r="E793" s="156"/>
      <c r="F793" s="148" t="s">
        <v>51</v>
      </c>
      <c r="G793" s="14"/>
      <c r="H793" s="14"/>
      <c r="I793" s="14"/>
      <c r="J793" s="14"/>
      <c r="K793" s="14"/>
      <c r="L793" s="14"/>
      <c r="M793" s="14"/>
      <c r="N793" s="14"/>
      <c r="O793" s="144">
        <f>SUM(N793:N800)</f>
        <v>0</v>
      </c>
      <c r="P793" s="14"/>
      <c r="Q793" s="14"/>
      <c r="R793" s="14"/>
      <c r="S793" s="145"/>
      <c r="T793" s="145"/>
      <c r="U793" s="145"/>
      <c r="V793" s="145"/>
      <c r="W793" s="145"/>
      <c r="X793" s="145"/>
      <c r="Y793" s="145"/>
      <c r="Z793" s="145"/>
      <c r="AA793" s="145"/>
      <c r="AB793" s="145"/>
      <c r="AC793" s="145"/>
      <c r="AD793" s="152"/>
      <c r="AE793" s="145"/>
      <c r="AF793" s="145"/>
      <c r="AG793" s="144">
        <f>SUM(P793:AF800)</f>
        <v>0</v>
      </c>
      <c r="AH793" s="144">
        <f>SUM(AG793,O793)</f>
        <v>0</v>
      </c>
      <c r="AI793" s="144">
        <f>SUM(AH793-E793)</f>
        <v>0</v>
      </c>
      <c r="AJ793" s="157"/>
      <c r="AK793" s="144">
        <f>SUM(AH793,AJ793)-AI793</f>
        <v>0</v>
      </c>
      <c r="AL793" s="140"/>
      <c r="AM793" s="23" t="str">
        <f t="shared" si="132"/>
        <v>Ekonomska škola Mije Mirkovića Rijeka</v>
      </c>
      <c r="AN793" s="23" t="str">
        <f t="shared" si="133"/>
        <v>Primorsko-goranska</v>
      </c>
      <c r="AO793" s="23" t="str">
        <f t="shared" si="134"/>
        <v>Rijeka</v>
      </c>
      <c r="AP793" s="23" t="str">
        <f t="shared" si="135"/>
        <v>državna</v>
      </c>
      <c r="AQ793" s="23" t="str">
        <f t="shared" si="136"/>
        <v>strukovna</v>
      </c>
      <c r="AR793" s="1" t="str">
        <f t="shared" si="137"/>
        <v>08-071-505</v>
      </c>
      <c r="AT793" s="51" t="str">
        <f t="shared" si="138"/>
        <v>Ekonomska škola Mije Mirkovića Rijeka</v>
      </c>
      <c r="AU793" s="51" t="str">
        <f t="shared" si="139"/>
        <v>Primorsko-goranska</v>
      </c>
      <c r="AV793" s="51" t="str">
        <f t="shared" si="140"/>
        <v>Rijeka</v>
      </c>
      <c r="AW793" s="51" t="str">
        <f t="shared" si="141"/>
        <v>državna</v>
      </c>
      <c r="AX793" s="51" t="str">
        <f t="shared" si="142"/>
        <v>strukovna</v>
      </c>
      <c r="AY793" s="51" t="str">
        <f t="shared" si="143"/>
        <v>08-071-505</v>
      </c>
      <c r="BY793" s="7"/>
    </row>
    <row r="794" spans="1:77" s="3" customFormat="1" ht="13.5" x14ac:dyDescent="0.25">
      <c r="A794" s="145"/>
      <c r="B794" s="153"/>
      <c r="C794" s="151"/>
      <c r="D794" s="151"/>
      <c r="E794" s="156"/>
      <c r="F794" s="149"/>
      <c r="G794" s="14"/>
      <c r="H794" s="14"/>
      <c r="I794" s="14"/>
      <c r="J794" s="14"/>
      <c r="K794" s="14"/>
      <c r="L794" s="14"/>
      <c r="M794" s="14"/>
      <c r="N794" s="14"/>
      <c r="O794" s="144"/>
      <c r="P794" s="14"/>
      <c r="Q794" s="14"/>
      <c r="R794" s="14"/>
      <c r="S794" s="145"/>
      <c r="T794" s="145"/>
      <c r="U794" s="145"/>
      <c r="V794" s="145"/>
      <c r="W794" s="145"/>
      <c r="X794" s="145"/>
      <c r="Y794" s="145"/>
      <c r="Z794" s="145"/>
      <c r="AA794" s="145"/>
      <c r="AB794" s="145"/>
      <c r="AC794" s="145"/>
      <c r="AD794" s="153"/>
      <c r="AE794" s="145"/>
      <c r="AF794" s="145"/>
      <c r="AG794" s="144"/>
      <c r="AH794" s="144"/>
      <c r="AI794" s="144"/>
      <c r="AJ794" s="158"/>
      <c r="AK794" s="144"/>
      <c r="AL794" s="140"/>
      <c r="AM794" s="23" t="str">
        <f t="shared" si="132"/>
        <v>Ekonomska škola Mije Mirkovića Rijeka</v>
      </c>
      <c r="AN794" s="23" t="str">
        <f t="shared" si="133"/>
        <v>Primorsko-goranska</v>
      </c>
      <c r="AO794" s="23" t="str">
        <f t="shared" si="134"/>
        <v>Rijeka</v>
      </c>
      <c r="AP794" s="23" t="str">
        <f t="shared" si="135"/>
        <v>državna</v>
      </c>
      <c r="AQ794" s="23" t="str">
        <f t="shared" si="136"/>
        <v>strukovna</v>
      </c>
      <c r="AR794" s="1" t="str">
        <f t="shared" si="137"/>
        <v>08-071-505</v>
      </c>
      <c r="AT794" s="51" t="str">
        <f t="shared" si="138"/>
        <v>Ekonomska škola Mije Mirkovića Rijeka</v>
      </c>
      <c r="AU794" s="51" t="str">
        <f t="shared" si="139"/>
        <v>Primorsko-goranska</v>
      </c>
      <c r="AV794" s="51" t="str">
        <f t="shared" si="140"/>
        <v>Rijeka</v>
      </c>
      <c r="AW794" s="51" t="str">
        <f t="shared" si="141"/>
        <v>državna</v>
      </c>
      <c r="AX794" s="51" t="str">
        <f t="shared" si="142"/>
        <v>strukovna</v>
      </c>
      <c r="AY794" s="51" t="str">
        <f t="shared" si="143"/>
        <v>08-071-505</v>
      </c>
    </row>
    <row r="795" spans="1:77" s="3" customFormat="1" ht="13.5" x14ac:dyDescent="0.25">
      <c r="A795" s="145"/>
      <c r="B795" s="153"/>
      <c r="C795" s="151"/>
      <c r="D795" s="151"/>
      <c r="E795" s="156"/>
      <c r="F795" s="149"/>
      <c r="G795" s="14"/>
      <c r="H795" s="14"/>
      <c r="I795" s="14"/>
      <c r="J795" s="14"/>
      <c r="K795" s="14"/>
      <c r="L795" s="14"/>
      <c r="M795" s="14"/>
      <c r="N795" s="14"/>
      <c r="O795" s="144"/>
      <c r="P795" s="14"/>
      <c r="Q795" s="14"/>
      <c r="R795" s="14"/>
      <c r="S795" s="145"/>
      <c r="T795" s="145"/>
      <c r="U795" s="145"/>
      <c r="V795" s="145"/>
      <c r="W795" s="145"/>
      <c r="X795" s="145"/>
      <c r="Y795" s="145"/>
      <c r="Z795" s="145"/>
      <c r="AA795" s="145"/>
      <c r="AB795" s="145"/>
      <c r="AC795" s="145"/>
      <c r="AD795" s="153"/>
      <c r="AE795" s="145"/>
      <c r="AF795" s="145"/>
      <c r="AG795" s="144"/>
      <c r="AH795" s="144"/>
      <c r="AI795" s="144"/>
      <c r="AJ795" s="158"/>
      <c r="AK795" s="144"/>
      <c r="AL795" s="140"/>
      <c r="AM795" s="23" t="str">
        <f t="shared" si="132"/>
        <v>Ekonomska škola Mije Mirkovića Rijeka</v>
      </c>
      <c r="AN795" s="23" t="str">
        <f t="shared" si="133"/>
        <v>Primorsko-goranska</v>
      </c>
      <c r="AO795" s="23" t="str">
        <f t="shared" si="134"/>
        <v>Rijeka</v>
      </c>
      <c r="AP795" s="23" t="str">
        <f t="shared" si="135"/>
        <v>državna</v>
      </c>
      <c r="AQ795" s="23" t="str">
        <f t="shared" si="136"/>
        <v>strukovna</v>
      </c>
      <c r="AR795" s="1" t="str">
        <f t="shared" si="137"/>
        <v>08-071-505</v>
      </c>
      <c r="AT795" s="51" t="str">
        <f t="shared" si="138"/>
        <v>Ekonomska škola Mije Mirkovića Rijeka</v>
      </c>
      <c r="AU795" s="51" t="str">
        <f t="shared" si="139"/>
        <v>Primorsko-goranska</v>
      </c>
      <c r="AV795" s="51" t="str">
        <f t="shared" si="140"/>
        <v>Rijeka</v>
      </c>
      <c r="AW795" s="51" t="str">
        <f t="shared" si="141"/>
        <v>državna</v>
      </c>
      <c r="AX795" s="51" t="str">
        <f t="shared" si="142"/>
        <v>strukovna</v>
      </c>
      <c r="AY795" s="51" t="str">
        <f t="shared" si="143"/>
        <v>08-071-505</v>
      </c>
    </row>
    <row r="796" spans="1:77" s="3" customFormat="1" ht="13.5" x14ac:dyDescent="0.25">
      <c r="A796" s="145"/>
      <c r="B796" s="153"/>
      <c r="C796" s="151"/>
      <c r="D796" s="151"/>
      <c r="E796" s="156"/>
      <c r="F796" s="149"/>
      <c r="G796" s="14"/>
      <c r="H796" s="14"/>
      <c r="I796" s="14"/>
      <c r="J796" s="14"/>
      <c r="K796" s="14"/>
      <c r="L796" s="14"/>
      <c r="M796" s="14"/>
      <c r="N796" s="14"/>
      <c r="O796" s="144"/>
      <c r="P796" s="14"/>
      <c r="Q796" s="14"/>
      <c r="R796" s="14"/>
      <c r="S796" s="145"/>
      <c r="T796" s="145"/>
      <c r="U796" s="145"/>
      <c r="V796" s="145"/>
      <c r="W796" s="145"/>
      <c r="X796" s="145"/>
      <c r="Y796" s="145"/>
      <c r="Z796" s="145"/>
      <c r="AA796" s="145"/>
      <c r="AB796" s="145"/>
      <c r="AC796" s="145"/>
      <c r="AD796" s="153"/>
      <c r="AE796" s="145"/>
      <c r="AF796" s="145"/>
      <c r="AG796" s="144"/>
      <c r="AH796" s="144"/>
      <c r="AI796" s="144"/>
      <c r="AJ796" s="158"/>
      <c r="AK796" s="144"/>
      <c r="AL796" s="140"/>
      <c r="AM796" s="23" t="str">
        <f t="shared" si="132"/>
        <v>Ekonomska škola Mije Mirkovića Rijeka</v>
      </c>
      <c r="AN796" s="23" t="str">
        <f t="shared" si="133"/>
        <v>Primorsko-goranska</v>
      </c>
      <c r="AO796" s="23" t="str">
        <f t="shared" si="134"/>
        <v>Rijeka</v>
      </c>
      <c r="AP796" s="23" t="str">
        <f t="shared" si="135"/>
        <v>državna</v>
      </c>
      <c r="AQ796" s="23" t="str">
        <f t="shared" si="136"/>
        <v>strukovna</v>
      </c>
      <c r="AR796" s="1" t="str">
        <f t="shared" si="137"/>
        <v>08-071-505</v>
      </c>
      <c r="AT796" s="51" t="str">
        <f t="shared" si="138"/>
        <v>Ekonomska škola Mije Mirkovića Rijeka</v>
      </c>
      <c r="AU796" s="51" t="str">
        <f t="shared" si="139"/>
        <v>Primorsko-goranska</v>
      </c>
      <c r="AV796" s="51" t="str">
        <f t="shared" si="140"/>
        <v>Rijeka</v>
      </c>
      <c r="AW796" s="51" t="str">
        <f t="shared" si="141"/>
        <v>državna</v>
      </c>
      <c r="AX796" s="51" t="str">
        <f t="shared" si="142"/>
        <v>strukovna</v>
      </c>
      <c r="AY796" s="51" t="str">
        <f t="shared" si="143"/>
        <v>08-071-505</v>
      </c>
    </row>
    <row r="797" spans="1:77" s="3" customFormat="1" ht="13.5" x14ac:dyDescent="0.25">
      <c r="A797" s="145"/>
      <c r="B797" s="153"/>
      <c r="C797" s="151"/>
      <c r="D797" s="151"/>
      <c r="E797" s="156"/>
      <c r="F797" s="149"/>
      <c r="G797" s="14"/>
      <c r="H797" s="14"/>
      <c r="I797" s="14"/>
      <c r="J797" s="14"/>
      <c r="K797" s="14"/>
      <c r="L797" s="14"/>
      <c r="M797" s="14"/>
      <c r="N797" s="14"/>
      <c r="O797" s="144"/>
      <c r="P797" s="14"/>
      <c r="Q797" s="14"/>
      <c r="R797" s="14"/>
      <c r="S797" s="145"/>
      <c r="T797" s="145"/>
      <c r="U797" s="145"/>
      <c r="V797" s="145"/>
      <c r="W797" s="145"/>
      <c r="X797" s="145"/>
      <c r="Y797" s="145"/>
      <c r="Z797" s="145"/>
      <c r="AA797" s="145"/>
      <c r="AB797" s="145"/>
      <c r="AC797" s="145"/>
      <c r="AD797" s="153"/>
      <c r="AE797" s="145"/>
      <c r="AF797" s="145"/>
      <c r="AG797" s="144"/>
      <c r="AH797" s="144"/>
      <c r="AI797" s="144"/>
      <c r="AJ797" s="158"/>
      <c r="AK797" s="144"/>
      <c r="AL797" s="140"/>
      <c r="AM797" s="23" t="str">
        <f t="shared" si="132"/>
        <v>Ekonomska škola Mije Mirkovića Rijeka</v>
      </c>
      <c r="AN797" s="23" t="str">
        <f t="shared" si="133"/>
        <v>Primorsko-goranska</v>
      </c>
      <c r="AO797" s="23" t="str">
        <f t="shared" si="134"/>
        <v>Rijeka</v>
      </c>
      <c r="AP797" s="23" t="str">
        <f t="shared" si="135"/>
        <v>državna</v>
      </c>
      <c r="AQ797" s="23" t="str">
        <f t="shared" si="136"/>
        <v>strukovna</v>
      </c>
      <c r="AR797" s="1" t="str">
        <f t="shared" si="137"/>
        <v>08-071-505</v>
      </c>
      <c r="AT797" s="51" t="str">
        <f t="shared" si="138"/>
        <v>Ekonomska škola Mije Mirkovića Rijeka</v>
      </c>
      <c r="AU797" s="51" t="str">
        <f t="shared" si="139"/>
        <v>Primorsko-goranska</v>
      </c>
      <c r="AV797" s="51" t="str">
        <f t="shared" si="140"/>
        <v>Rijeka</v>
      </c>
      <c r="AW797" s="51" t="str">
        <f t="shared" si="141"/>
        <v>državna</v>
      </c>
      <c r="AX797" s="51" t="str">
        <f t="shared" si="142"/>
        <v>strukovna</v>
      </c>
      <c r="AY797" s="51" t="str">
        <f t="shared" si="143"/>
        <v>08-071-505</v>
      </c>
    </row>
    <row r="798" spans="1:77" s="3" customFormat="1" ht="13.5" x14ac:dyDescent="0.25">
      <c r="A798" s="145"/>
      <c r="B798" s="153"/>
      <c r="C798" s="151"/>
      <c r="D798" s="151"/>
      <c r="E798" s="156"/>
      <c r="F798" s="149"/>
      <c r="G798" s="14"/>
      <c r="H798" s="14"/>
      <c r="I798" s="14"/>
      <c r="J798" s="14"/>
      <c r="K798" s="14"/>
      <c r="L798" s="14"/>
      <c r="M798" s="14"/>
      <c r="N798" s="14"/>
      <c r="O798" s="144"/>
      <c r="P798" s="14"/>
      <c r="Q798" s="14"/>
      <c r="R798" s="14"/>
      <c r="S798" s="145"/>
      <c r="T798" s="145"/>
      <c r="U798" s="145"/>
      <c r="V798" s="145"/>
      <c r="W798" s="145"/>
      <c r="X798" s="145"/>
      <c r="Y798" s="145"/>
      <c r="Z798" s="145"/>
      <c r="AA798" s="145"/>
      <c r="AB798" s="145"/>
      <c r="AC798" s="145"/>
      <c r="AD798" s="153"/>
      <c r="AE798" s="145"/>
      <c r="AF798" s="145"/>
      <c r="AG798" s="144"/>
      <c r="AH798" s="144"/>
      <c r="AI798" s="144"/>
      <c r="AJ798" s="158"/>
      <c r="AK798" s="144"/>
      <c r="AL798" s="140"/>
      <c r="AM798" s="23" t="str">
        <f t="shared" si="132"/>
        <v>Ekonomska škola Mije Mirkovića Rijeka</v>
      </c>
      <c r="AN798" s="23" t="str">
        <f t="shared" si="133"/>
        <v>Primorsko-goranska</v>
      </c>
      <c r="AO798" s="23" t="str">
        <f t="shared" si="134"/>
        <v>Rijeka</v>
      </c>
      <c r="AP798" s="23" t="str">
        <f t="shared" si="135"/>
        <v>državna</v>
      </c>
      <c r="AQ798" s="23" t="str">
        <f t="shared" si="136"/>
        <v>strukovna</v>
      </c>
      <c r="AR798" s="1" t="str">
        <f t="shared" si="137"/>
        <v>08-071-505</v>
      </c>
      <c r="AT798" s="51" t="str">
        <f t="shared" si="138"/>
        <v>Ekonomska škola Mije Mirkovića Rijeka</v>
      </c>
      <c r="AU798" s="51" t="str">
        <f t="shared" si="139"/>
        <v>Primorsko-goranska</v>
      </c>
      <c r="AV798" s="51" t="str">
        <f t="shared" si="140"/>
        <v>Rijeka</v>
      </c>
      <c r="AW798" s="51" t="str">
        <f t="shared" si="141"/>
        <v>državna</v>
      </c>
      <c r="AX798" s="51" t="str">
        <f t="shared" si="142"/>
        <v>strukovna</v>
      </c>
      <c r="AY798" s="51" t="str">
        <f t="shared" si="143"/>
        <v>08-071-505</v>
      </c>
    </row>
    <row r="799" spans="1:77" s="3" customFormat="1" ht="13.5" x14ac:dyDescent="0.25">
      <c r="A799" s="145"/>
      <c r="B799" s="153"/>
      <c r="C799" s="151"/>
      <c r="D799" s="151"/>
      <c r="E799" s="156"/>
      <c r="F799" s="149"/>
      <c r="G799" s="14"/>
      <c r="H799" s="14"/>
      <c r="I799" s="14"/>
      <c r="J799" s="14"/>
      <c r="K799" s="14"/>
      <c r="L799" s="14"/>
      <c r="M799" s="14"/>
      <c r="N799" s="14"/>
      <c r="O799" s="144"/>
      <c r="P799" s="14"/>
      <c r="Q799" s="14"/>
      <c r="R799" s="14"/>
      <c r="S799" s="145"/>
      <c r="T799" s="145"/>
      <c r="U799" s="145"/>
      <c r="V799" s="145"/>
      <c r="W799" s="145"/>
      <c r="X799" s="145"/>
      <c r="Y799" s="145"/>
      <c r="Z799" s="145"/>
      <c r="AA799" s="145"/>
      <c r="AB799" s="145"/>
      <c r="AC799" s="145"/>
      <c r="AD799" s="153"/>
      <c r="AE799" s="145"/>
      <c r="AF799" s="145"/>
      <c r="AG799" s="144"/>
      <c r="AH799" s="144"/>
      <c r="AI799" s="144"/>
      <c r="AJ799" s="158"/>
      <c r="AK799" s="144"/>
      <c r="AL799" s="140"/>
      <c r="AM799" s="23" t="str">
        <f t="shared" si="132"/>
        <v>Ekonomska škola Mije Mirkovića Rijeka</v>
      </c>
      <c r="AN799" s="23" t="str">
        <f t="shared" si="133"/>
        <v>Primorsko-goranska</v>
      </c>
      <c r="AO799" s="23" t="str">
        <f t="shared" si="134"/>
        <v>Rijeka</v>
      </c>
      <c r="AP799" s="23" t="str">
        <f t="shared" si="135"/>
        <v>državna</v>
      </c>
      <c r="AQ799" s="23" t="str">
        <f t="shared" si="136"/>
        <v>strukovna</v>
      </c>
      <c r="AR799" s="1" t="str">
        <f t="shared" si="137"/>
        <v>08-071-505</v>
      </c>
      <c r="AT799" s="51" t="str">
        <f t="shared" si="138"/>
        <v>Ekonomska škola Mije Mirkovića Rijeka</v>
      </c>
      <c r="AU799" s="51" t="str">
        <f t="shared" si="139"/>
        <v>Primorsko-goranska</v>
      </c>
      <c r="AV799" s="51" t="str">
        <f t="shared" si="140"/>
        <v>Rijeka</v>
      </c>
      <c r="AW799" s="51" t="str">
        <f t="shared" si="141"/>
        <v>državna</v>
      </c>
      <c r="AX799" s="51" t="str">
        <f t="shared" si="142"/>
        <v>strukovna</v>
      </c>
      <c r="AY799" s="51" t="str">
        <f t="shared" si="143"/>
        <v>08-071-505</v>
      </c>
    </row>
    <row r="800" spans="1:77" s="3" customFormat="1" ht="13.5" x14ac:dyDescent="0.25">
      <c r="A800" s="145"/>
      <c r="B800" s="160"/>
      <c r="C800" s="151"/>
      <c r="D800" s="151"/>
      <c r="E800" s="156"/>
      <c r="F800" s="161"/>
      <c r="G800" s="14"/>
      <c r="H800" s="14"/>
      <c r="I800" s="14"/>
      <c r="J800" s="14"/>
      <c r="K800" s="14"/>
      <c r="L800" s="14"/>
      <c r="M800" s="14"/>
      <c r="N800" s="14"/>
      <c r="O800" s="144"/>
      <c r="P800" s="14"/>
      <c r="Q800" s="14"/>
      <c r="R800" s="14"/>
      <c r="S800" s="145"/>
      <c r="T800" s="145"/>
      <c r="U800" s="145"/>
      <c r="V800" s="145"/>
      <c r="W800" s="145"/>
      <c r="X800" s="145"/>
      <c r="Y800" s="145"/>
      <c r="Z800" s="145"/>
      <c r="AA800" s="145"/>
      <c r="AB800" s="145"/>
      <c r="AC800" s="145"/>
      <c r="AD800" s="160"/>
      <c r="AE800" s="145"/>
      <c r="AF800" s="145"/>
      <c r="AG800" s="144"/>
      <c r="AH800" s="144"/>
      <c r="AI800" s="144"/>
      <c r="AJ800" s="162"/>
      <c r="AK800" s="144"/>
      <c r="AL800" s="140"/>
      <c r="AM800" s="23" t="str">
        <f t="shared" si="132"/>
        <v>Ekonomska škola Mije Mirkovića Rijeka</v>
      </c>
      <c r="AN800" s="23" t="str">
        <f t="shared" si="133"/>
        <v>Primorsko-goranska</v>
      </c>
      <c r="AO800" s="23" t="str">
        <f t="shared" si="134"/>
        <v>Rijeka</v>
      </c>
      <c r="AP800" s="23" t="str">
        <f t="shared" si="135"/>
        <v>državna</v>
      </c>
      <c r="AQ800" s="23" t="str">
        <f t="shared" si="136"/>
        <v>strukovna</v>
      </c>
      <c r="AR800" s="1" t="str">
        <f t="shared" si="137"/>
        <v>08-071-505</v>
      </c>
      <c r="AT800" s="51" t="str">
        <f t="shared" si="138"/>
        <v>Ekonomska škola Mije Mirkovića Rijeka</v>
      </c>
      <c r="AU800" s="51" t="str">
        <f t="shared" si="139"/>
        <v>Primorsko-goranska</v>
      </c>
      <c r="AV800" s="51" t="str">
        <f t="shared" si="140"/>
        <v>Rijeka</v>
      </c>
      <c r="AW800" s="51" t="str">
        <f t="shared" si="141"/>
        <v>državna</v>
      </c>
      <c r="AX800" s="51" t="str">
        <f t="shared" si="142"/>
        <v>strukovna</v>
      </c>
      <c r="AY800" s="51" t="str">
        <f t="shared" si="143"/>
        <v>08-071-505</v>
      </c>
    </row>
    <row r="801" spans="1:77" s="3" customFormat="1" ht="13.5" x14ac:dyDescent="0.25">
      <c r="A801" s="145"/>
      <c r="B801" s="152"/>
      <c r="C801" s="151" t="s">
        <v>51</v>
      </c>
      <c r="D801" s="151" t="s">
        <v>51</v>
      </c>
      <c r="E801" s="156"/>
      <c r="F801" s="148" t="s">
        <v>51</v>
      </c>
      <c r="G801" s="14"/>
      <c r="H801" s="14"/>
      <c r="I801" s="14"/>
      <c r="J801" s="14"/>
      <c r="K801" s="14"/>
      <c r="L801" s="14"/>
      <c r="M801" s="14"/>
      <c r="N801" s="14"/>
      <c r="O801" s="144">
        <f>SUM(N801:N808)</f>
        <v>0</v>
      </c>
      <c r="P801" s="14"/>
      <c r="Q801" s="14"/>
      <c r="R801" s="14"/>
      <c r="S801" s="145"/>
      <c r="T801" s="145"/>
      <c r="U801" s="145"/>
      <c r="V801" s="145"/>
      <c r="W801" s="145"/>
      <c r="X801" s="145"/>
      <c r="Y801" s="145"/>
      <c r="Z801" s="145"/>
      <c r="AA801" s="145"/>
      <c r="AB801" s="145"/>
      <c r="AC801" s="145"/>
      <c r="AD801" s="152"/>
      <c r="AE801" s="145"/>
      <c r="AF801" s="145"/>
      <c r="AG801" s="144">
        <f>SUM(P801:AF808)</f>
        <v>0</v>
      </c>
      <c r="AH801" s="144">
        <f>SUM(AG801,O801)</f>
        <v>0</v>
      </c>
      <c r="AI801" s="144">
        <f>SUM(AH801-E801)</f>
        <v>0</v>
      </c>
      <c r="AJ801" s="157"/>
      <c r="AK801" s="144">
        <f>SUM(AH801,AJ801)-AI801</f>
        <v>0</v>
      </c>
      <c r="AL801" s="140"/>
      <c r="AM801" s="23" t="str">
        <f t="shared" si="132"/>
        <v>Ekonomska škola Mije Mirkovića Rijeka</v>
      </c>
      <c r="AN801" s="23" t="str">
        <f t="shared" si="133"/>
        <v>Primorsko-goranska</v>
      </c>
      <c r="AO801" s="23" t="str">
        <f t="shared" si="134"/>
        <v>Rijeka</v>
      </c>
      <c r="AP801" s="23" t="str">
        <f t="shared" si="135"/>
        <v>državna</v>
      </c>
      <c r="AQ801" s="23" t="str">
        <f t="shared" si="136"/>
        <v>strukovna</v>
      </c>
      <c r="AR801" s="1" t="str">
        <f t="shared" si="137"/>
        <v>08-071-505</v>
      </c>
      <c r="AT801" s="51" t="str">
        <f t="shared" si="138"/>
        <v>Ekonomska škola Mije Mirkovića Rijeka</v>
      </c>
      <c r="AU801" s="51" t="str">
        <f t="shared" si="139"/>
        <v>Primorsko-goranska</v>
      </c>
      <c r="AV801" s="51" t="str">
        <f t="shared" si="140"/>
        <v>Rijeka</v>
      </c>
      <c r="AW801" s="51" t="str">
        <f t="shared" si="141"/>
        <v>državna</v>
      </c>
      <c r="AX801" s="51" t="str">
        <f t="shared" si="142"/>
        <v>strukovna</v>
      </c>
      <c r="AY801" s="51" t="str">
        <f t="shared" si="143"/>
        <v>08-071-505</v>
      </c>
      <c r="BY801" s="7"/>
    </row>
    <row r="802" spans="1:77" s="3" customFormat="1" ht="13.5" x14ac:dyDescent="0.25">
      <c r="A802" s="145"/>
      <c r="B802" s="153"/>
      <c r="C802" s="151"/>
      <c r="D802" s="151"/>
      <c r="E802" s="156"/>
      <c r="F802" s="149"/>
      <c r="G802" s="14"/>
      <c r="H802" s="14"/>
      <c r="I802" s="14"/>
      <c r="J802" s="14"/>
      <c r="K802" s="14"/>
      <c r="L802" s="14"/>
      <c r="M802" s="14"/>
      <c r="N802" s="14"/>
      <c r="O802" s="144"/>
      <c r="P802" s="14"/>
      <c r="Q802" s="14"/>
      <c r="R802" s="14"/>
      <c r="S802" s="145"/>
      <c r="T802" s="145"/>
      <c r="U802" s="145"/>
      <c r="V802" s="145"/>
      <c r="W802" s="145"/>
      <c r="X802" s="145"/>
      <c r="Y802" s="145"/>
      <c r="Z802" s="145"/>
      <c r="AA802" s="145"/>
      <c r="AB802" s="145"/>
      <c r="AC802" s="145"/>
      <c r="AD802" s="153"/>
      <c r="AE802" s="145"/>
      <c r="AF802" s="145"/>
      <c r="AG802" s="144"/>
      <c r="AH802" s="144"/>
      <c r="AI802" s="144"/>
      <c r="AJ802" s="158"/>
      <c r="AK802" s="144"/>
      <c r="AL802" s="140"/>
      <c r="AM802" s="23" t="str">
        <f t="shared" si="132"/>
        <v>Ekonomska škola Mije Mirkovića Rijeka</v>
      </c>
      <c r="AN802" s="23" t="str">
        <f t="shared" si="133"/>
        <v>Primorsko-goranska</v>
      </c>
      <c r="AO802" s="23" t="str">
        <f t="shared" si="134"/>
        <v>Rijeka</v>
      </c>
      <c r="AP802" s="23" t="str">
        <f t="shared" si="135"/>
        <v>državna</v>
      </c>
      <c r="AQ802" s="23" t="str">
        <f t="shared" si="136"/>
        <v>strukovna</v>
      </c>
      <c r="AR802" s="1" t="str">
        <f t="shared" si="137"/>
        <v>08-071-505</v>
      </c>
      <c r="AT802" s="51" t="str">
        <f t="shared" si="138"/>
        <v>Ekonomska škola Mije Mirkovića Rijeka</v>
      </c>
      <c r="AU802" s="51" t="str">
        <f t="shared" si="139"/>
        <v>Primorsko-goranska</v>
      </c>
      <c r="AV802" s="51" t="str">
        <f t="shared" si="140"/>
        <v>Rijeka</v>
      </c>
      <c r="AW802" s="51" t="str">
        <f t="shared" si="141"/>
        <v>državna</v>
      </c>
      <c r="AX802" s="51" t="str">
        <f t="shared" si="142"/>
        <v>strukovna</v>
      </c>
      <c r="AY802" s="51" t="str">
        <f t="shared" si="143"/>
        <v>08-071-505</v>
      </c>
    </row>
    <row r="803" spans="1:77" s="3" customFormat="1" ht="13.5" x14ac:dyDescent="0.25">
      <c r="A803" s="145"/>
      <c r="B803" s="153"/>
      <c r="C803" s="151"/>
      <c r="D803" s="151"/>
      <c r="E803" s="156"/>
      <c r="F803" s="149"/>
      <c r="G803" s="14"/>
      <c r="H803" s="14"/>
      <c r="I803" s="14"/>
      <c r="J803" s="14"/>
      <c r="K803" s="14"/>
      <c r="L803" s="14"/>
      <c r="M803" s="14"/>
      <c r="N803" s="14"/>
      <c r="O803" s="144"/>
      <c r="P803" s="14"/>
      <c r="Q803" s="14"/>
      <c r="R803" s="14"/>
      <c r="S803" s="145"/>
      <c r="T803" s="145"/>
      <c r="U803" s="145"/>
      <c r="V803" s="145"/>
      <c r="W803" s="145"/>
      <c r="X803" s="145"/>
      <c r="Y803" s="145"/>
      <c r="Z803" s="145"/>
      <c r="AA803" s="145"/>
      <c r="AB803" s="145"/>
      <c r="AC803" s="145"/>
      <c r="AD803" s="153"/>
      <c r="AE803" s="145"/>
      <c r="AF803" s="145"/>
      <c r="AG803" s="144"/>
      <c r="AH803" s="144"/>
      <c r="AI803" s="144"/>
      <c r="AJ803" s="158"/>
      <c r="AK803" s="144"/>
      <c r="AL803" s="140"/>
      <c r="AM803" s="23" t="str">
        <f t="shared" si="132"/>
        <v>Ekonomska škola Mije Mirkovića Rijeka</v>
      </c>
      <c r="AN803" s="23" t="str">
        <f t="shared" si="133"/>
        <v>Primorsko-goranska</v>
      </c>
      <c r="AO803" s="23" t="str">
        <f t="shared" si="134"/>
        <v>Rijeka</v>
      </c>
      <c r="AP803" s="23" t="str">
        <f t="shared" si="135"/>
        <v>državna</v>
      </c>
      <c r="AQ803" s="23" t="str">
        <f t="shared" si="136"/>
        <v>strukovna</v>
      </c>
      <c r="AR803" s="1" t="str">
        <f t="shared" si="137"/>
        <v>08-071-505</v>
      </c>
      <c r="AT803" s="51" t="str">
        <f t="shared" si="138"/>
        <v>Ekonomska škola Mije Mirkovića Rijeka</v>
      </c>
      <c r="AU803" s="51" t="str">
        <f t="shared" si="139"/>
        <v>Primorsko-goranska</v>
      </c>
      <c r="AV803" s="51" t="str">
        <f t="shared" si="140"/>
        <v>Rijeka</v>
      </c>
      <c r="AW803" s="51" t="str">
        <f t="shared" si="141"/>
        <v>državna</v>
      </c>
      <c r="AX803" s="51" t="str">
        <f t="shared" si="142"/>
        <v>strukovna</v>
      </c>
      <c r="AY803" s="51" t="str">
        <f t="shared" si="143"/>
        <v>08-071-505</v>
      </c>
    </row>
    <row r="804" spans="1:77" s="3" customFormat="1" ht="13.5" x14ac:dyDescent="0.25">
      <c r="A804" s="145"/>
      <c r="B804" s="153"/>
      <c r="C804" s="151"/>
      <c r="D804" s="151"/>
      <c r="E804" s="156"/>
      <c r="F804" s="149"/>
      <c r="G804" s="14"/>
      <c r="H804" s="14"/>
      <c r="I804" s="14"/>
      <c r="J804" s="14"/>
      <c r="K804" s="14"/>
      <c r="L804" s="14"/>
      <c r="M804" s="14"/>
      <c r="N804" s="14"/>
      <c r="O804" s="144"/>
      <c r="P804" s="14"/>
      <c r="Q804" s="14"/>
      <c r="R804" s="14"/>
      <c r="S804" s="145"/>
      <c r="T804" s="145"/>
      <c r="U804" s="145"/>
      <c r="V804" s="145"/>
      <c r="W804" s="145"/>
      <c r="X804" s="145"/>
      <c r="Y804" s="145"/>
      <c r="Z804" s="145"/>
      <c r="AA804" s="145"/>
      <c r="AB804" s="145"/>
      <c r="AC804" s="145"/>
      <c r="AD804" s="153"/>
      <c r="AE804" s="145"/>
      <c r="AF804" s="145"/>
      <c r="AG804" s="144"/>
      <c r="AH804" s="144"/>
      <c r="AI804" s="144"/>
      <c r="AJ804" s="158"/>
      <c r="AK804" s="144"/>
      <c r="AL804" s="140"/>
      <c r="AM804" s="23" t="str">
        <f t="shared" si="132"/>
        <v>Ekonomska škola Mije Mirkovića Rijeka</v>
      </c>
      <c r="AN804" s="23" t="str">
        <f t="shared" si="133"/>
        <v>Primorsko-goranska</v>
      </c>
      <c r="AO804" s="23" t="str">
        <f t="shared" si="134"/>
        <v>Rijeka</v>
      </c>
      <c r="AP804" s="23" t="str">
        <f t="shared" si="135"/>
        <v>državna</v>
      </c>
      <c r="AQ804" s="23" t="str">
        <f t="shared" si="136"/>
        <v>strukovna</v>
      </c>
      <c r="AR804" s="1" t="str">
        <f t="shared" si="137"/>
        <v>08-071-505</v>
      </c>
      <c r="AT804" s="51" t="str">
        <f t="shared" si="138"/>
        <v>Ekonomska škola Mije Mirkovića Rijeka</v>
      </c>
      <c r="AU804" s="51" t="str">
        <f t="shared" si="139"/>
        <v>Primorsko-goranska</v>
      </c>
      <c r="AV804" s="51" t="str">
        <f t="shared" si="140"/>
        <v>Rijeka</v>
      </c>
      <c r="AW804" s="51" t="str">
        <f t="shared" si="141"/>
        <v>državna</v>
      </c>
      <c r="AX804" s="51" t="str">
        <f t="shared" si="142"/>
        <v>strukovna</v>
      </c>
      <c r="AY804" s="51" t="str">
        <f t="shared" si="143"/>
        <v>08-071-505</v>
      </c>
    </row>
    <row r="805" spans="1:77" s="3" customFormat="1" ht="13.5" x14ac:dyDescent="0.25">
      <c r="A805" s="145"/>
      <c r="B805" s="153"/>
      <c r="C805" s="151"/>
      <c r="D805" s="151"/>
      <c r="E805" s="156"/>
      <c r="F805" s="149"/>
      <c r="G805" s="14"/>
      <c r="H805" s="14"/>
      <c r="I805" s="14"/>
      <c r="J805" s="14"/>
      <c r="K805" s="14"/>
      <c r="L805" s="14"/>
      <c r="M805" s="14"/>
      <c r="N805" s="14"/>
      <c r="O805" s="144"/>
      <c r="P805" s="14"/>
      <c r="Q805" s="14"/>
      <c r="R805" s="14"/>
      <c r="S805" s="145"/>
      <c r="T805" s="145"/>
      <c r="U805" s="145"/>
      <c r="V805" s="145"/>
      <c r="W805" s="145"/>
      <c r="X805" s="145"/>
      <c r="Y805" s="145"/>
      <c r="Z805" s="145"/>
      <c r="AA805" s="145"/>
      <c r="AB805" s="145"/>
      <c r="AC805" s="145"/>
      <c r="AD805" s="153"/>
      <c r="AE805" s="145"/>
      <c r="AF805" s="145"/>
      <c r="AG805" s="144"/>
      <c r="AH805" s="144"/>
      <c r="AI805" s="144"/>
      <c r="AJ805" s="158"/>
      <c r="AK805" s="144"/>
      <c r="AL805" s="140"/>
      <c r="AM805" s="23" t="str">
        <f t="shared" si="132"/>
        <v>Ekonomska škola Mije Mirkovića Rijeka</v>
      </c>
      <c r="AN805" s="23" t="str">
        <f t="shared" si="133"/>
        <v>Primorsko-goranska</v>
      </c>
      <c r="AO805" s="23" t="str">
        <f t="shared" si="134"/>
        <v>Rijeka</v>
      </c>
      <c r="AP805" s="23" t="str">
        <f t="shared" si="135"/>
        <v>državna</v>
      </c>
      <c r="AQ805" s="23" t="str">
        <f t="shared" si="136"/>
        <v>strukovna</v>
      </c>
      <c r="AR805" s="1" t="str">
        <f t="shared" si="137"/>
        <v>08-071-505</v>
      </c>
      <c r="AT805" s="51" t="str">
        <f t="shared" si="138"/>
        <v>Ekonomska škola Mije Mirkovića Rijeka</v>
      </c>
      <c r="AU805" s="51" t="str">
        <f t="shared" si="139"/>
        <v>Primorsko-goranska</v>
      </c>
      <c r="AV805" s="51" t="str">
        <f t="shared" si="140"/>
        <v>Rijeka</v>
      </c>
      <c r="AW805" s="51" t="str">
        <f t="shared" si="141"/>
        <v>državna</v>
      </c>
      <c r="AX805" s="51" t="str">
        <f t="shared" si="142"/>
        <v>strukovna</v>
      </c>
      <c r="AY805" s="51" t="str">
        <f t="shared" si="143"/>
        <v>08-071-505</v>
      </c>
    </row>
    <row r="806" spans="1:77" s="3" customFormat="1" ht="13.5" x14ac:dyDescent="0.25">
      <c r="A806" s="145"/>
      <c r="B806" s="153"/>
      <c r="C806" s="151"/>
      <c r="D806" s="151"/>
      <c r="E806" s="156"/>
      <c r="F806" s="149"/>
      <c r="G806" s="14"/>
      <c r="H806" s="14"/>
      <c r="I806" s="14"/>
      <c r="J806" s="14"/>
      <c r="K806" s="14"/>
      <c r="L806" s="14"/>
      <c r="M806" s="14"/>
      <c r="N806" s="14"/>
      <c r="O806" s="144"/>
      <c r="P806" s="14"/>
      <c r="Q806" s="14"/>
      <c r="R806" s="14"/>
      <c r="S806" s="145"/>
      <c r="T806" s="145"/>
      <c r="U806" s="145"/>
      <c r="V806" s="145"/>
      <c r="W806" s="145"/>
      <c r="X806" s="145"/>
      <c r="Y806" s="145"/>
      <c r="Z806" s="145"/>
      <c r="AA806" s="145"/>
      <c r="AB806" s="145"/>
      <c r="AC806" s="145"/>
      <c r="AD806" s="153"/>
      <c r="AE806" s="145"/>
      <c r="AF806" s="145"/>
      <c r="AG806" s="144"/>
      <c r="AH806" s="144"/>
      <c r="AI806" s="144"/>
      <c r="AJ806" s="158"/>
      <c r="AK806" s="144"/>
      <c r="AL806" s="140"/>
      <c r="AM806" s="23" t="str">
        <f t="shared" si="132"/>
        <v>Ekonomska škola Mije Mirkovića Rijeka</v>
      </c>
      <c r="AN806" s="23" t="str">
        <f t="shared" si="133"/>
        <v>Primorsko-goranska</v>
      </c>
      <c r="AO806" s="23" t="str">
        <f t="shared" si="134"/>
        <v>Rijeka</v>
      </c>
      <c r="AP806" s="23" t="str">
        <f t="shared" si="135"/>
        <v>državna</v>
      </c>
      <c r="AQ806" s="23" t="str">
        <f t="shared" si="136"/>
        <v>strukovna</v>
      </c>
      <c r="AR806" s="1" t="str">
        <f t="shared" si="137"/>
        <v>08-071-505</v>
      </c>
      <c r="AT806" s="51" t="str">
        <f t="shared" si="138"/>
        <v>Ekonomska škola Mije Mirkovića Rijeka</v>
      </c>
      <c r="AU806" s="51" t="str">
        <f t="shared" si="139"/>
        <v>Primorsko-goranska</v>
      </c>
      <c r="AV806" s="51" t="str">
        <f t="shared" si="140"/>
        <v>Rijeka</v>
      </c>
      <c r="AW806" s="51" t="str">
        <f t="shared" si="141"/>
        <v>državna</v>
      </c>
      <c r="AX806" s="51" t="str">
        <f t="shared" si="142"/>
        <v>strukovna</v>
      </c>
      <c r="AY806" s="51" t="str">
        <f t="shared" si="143"/>
        <v>08-071-505</v>
      </c>
    </row>
    <row r="807" spans="1:77" s="3" customFormat="1" ht="13.5" x14ac:dyDescent="0.25">
      <c r="A807" s="145"/>
      <c r="B807" s="153"/>
      <c r="C807" s="151"/>
      <c r="D807" s="151"/>
      <c r="E807" s="156"/>
      <c r="F807" s="149"/>
      <c r="G807" s="14"/>
      <c r="H807" s="14"/>
      <c r="I807" s="14"/>
      <c r="J807" s="14"/>
      <c r="K807" s="14"/>
      <c r="L807" s="14"/>
      <c r="M807" s="14"/>
      <c r="N807" s="14"/>
      <c r="O807" s="144"/>
      <c r="P807" s="14"/>
      <c r="Q807" s="14"/>
      <c r="R807" s="14"/>
      <c r="S807" s="145"/>
      <c r="T807" s="145"/>
      <c r="U807" s="145"/>
      <c r="V807" s="145"/>
      <c r="W807" s="145"/>
      <c r="X807" s="145"/>
      <c r="Y807" s="145"/>
      <c r="Z807" s="145"/>
      <c r="AA807" s="145"/>
      <c r="AB807" s="145"/>
      <c r="AC807" s="145"/>
      <c r="AD807" s="153"/>
      <c r="AE807" s="145"/>
      <c r="AF807" s="145"/>
      <c r="AG807" s="144"/>
      <c r="AH807" s="144"/>
      <c r="AI807" s="144"/>
      <c r="AJ807" s="158"/>
      <c r="AK807" s="144"/>
      <c r="AL807" s="140"/>
      <c r="AM807" s="23" t="str">
        <f t="shared" si="132"/>
        <v>Ekonomska škola Mije Mirkovića Rijeka</v>
      </c>
      <c r="AN807" s="23" t="str">
        <f t="shared" si="133"/>
        <v>Primorsko-goranska</v>
      </c>
      <c r="AO807" s="23" t="str">
        <f t="shared" si="134"/>
        <v>Rijeka</v>
      </c>
      <c r="AP807" s="23" t="str">
        <f t="shared" si="135"/>
        <v>državna</v>
      </c>
      <c r="AQ807" s="23" t="str">
        <f t="shared" si="136"/>
        <v>strukovna</v>
      </c>
      <c r="AR807" s="1" t="str">
        <f t="shared" si="137"/>
        <v>08-071-505</v>
      </c>
      <c r="AT807" s="51" t="str">
        <f t="shared" si="138"/>
        <v>Ekonomska škola Mije Mirkovića Rijeka</v>
      </c>
      <c r="AU807" s="51" t="str">
        <f t="shared" si="139"/>
        <v>Primorsko-goranska</v>
      </c>
      <c r="AV807" s="51" t="str">
        <f t="shared" si="140"/>
        <v>Rijeka</v>
      </c>
      <c r="AW807" s="51" t="str">
        <f t="shared" si="141"/>
        <v>državna</v>
      </c>
      <c r="AX807" s="51" t="str">
        <f t="shared" si="142"/>
        <v>strukovna</v>
      </c>
      <c r="AY807" s="51" t="str">
        <f t="shared" si="143"/>
        <v>08-071-505</v>
      </c>
    </row>
    <row r="808" spans="1:77" s="3" customFormat="1" ht="13.5" x14ac:dyDescent="0.25">
      <c r="A808" s="145"/>
      <c r="B808" s="160"/>
      <c r="C808" s="151"/>
      <c r="D808" s="151"/>
      <c r="E808" s="156"/>
      <c r="F808" s="161"/>
      <c r="G808" s="14"/>
      <c r="H808" s="14"/>
      <c r="I808" s="14"/>
      <c r="J808" s="14"/>
      <c r="K808" s="14"/>
      <c r="L808" s="14"/>
      <c r="M808" s="14"/>
      <c r="N808" s="14"/>
      <c r="O808" s="144"/>
      <c r="P808" s="14"/>
      <c r="Q808" s="14"/>
      <c r="R808" s="14"/>
      <c r="S808" s="145"/>
      <c r="T808" s="145"/>
      <c r="U808" s="145"/>
      <c r="V808" s="145"/>
      <c r="W808" s="145"/>
      <c r="X808" s="145"/>
      <c r="Y808" s="145"/>
      <c r="Z808" s="145"/>
      <c r="AA808" s="145"/>
      <c r="AB808" s="145"/>
      <c r="AC808" s="145"/>
      <c r="AD808" s="160"/>
      <c r="AE808" s="145"/>
      <c r="AF808" s="145"/>
      <c r="AG808" s="144"/>
      <c r="AH808" s="144"/>
      <c r="AI808" s="144"/>
      <c r="AJ808" s="162"/>
      <c r="AK808" s="144"/>
      <c r="AL808" s="140"/>
      <c r="AM808" s="23" t="str">
        <f t="shared" si="132"/>
        <v>Ekonomska škola Mije Mirkovića Rijeka</v>
      </c>
      <c r="AN808" s="23" t="str">
        <f t="shared" si="133"/>
        <v>Primorsko-goranska</v>
      </c>
      <c r="AO808" s="23" t="str">
        <f t="shared" si="134"/>
        <v>Rijeka</v>
      </c>
      <c r="AP808" s="23" t="str">
        <f t="shared" si="135"/>
        <v>državna</v>
      </c>
      <c r="AQ808" s="23" t="str">
        <f t="shared" si="136"/>
        <v>strukovna</v>
      </c>
      <c r="AR808" s="1" t="str">
        <f t="shared" si="137"/>
        <v>08-071-505</v>
      </c>
      <c r="AT808" s="51" t="str">
        <f t="shared" si="138"/>
        <v>Ekonomska škola Mije Mirkovića Rijeka</v>
      </c>
      <c r="AU808" s="51" t="str">
        <f t="shared" si="139"/>
        <v>Primorsko-goranska</v>
      </c>
      <c r="AV808" s="51" t="str">
        <f t="shared" si="140"/>
        <v>Rijeka</v>
      </c>
      <c r="AW808" s="51" t="str">
        <f t="shared" si="141"/>
        <v>državna</v>
      </c>
      <c r="AX808" s="51" t="str">
        <f t="shared" si="142"/>
        <v>strukovna</v>
      </c>
      <c r="AY808" s="51" t="str">
        <f t="shared" si="143"/>
        <v>08-071-505</v>
      </c>
    </row>
    <row r="809" spans="1:77" s="3" customFormat="1" ht="13.5" x14ac:dyDescent="0.25">
      <c r="A809" s="145"/>
      <c r="B809" s="152"/>
      <c r="C809" s="151" t="s">
        <v>51</v>
      </c>
      <c r="D809" s="151" t="s">
        <v>51</v>
      </c>
      <c r="E809" s="156"/>
      <c r="F809" s="148" t="s">
        <v>51</v>
      </c>
      <c r="G809" s="14"/>
      <c r="H809" s="14"/>
      <c r="I809" s="14"/>
      <c r="J809" s="14"/>
      <c r="K809" s="14"/>
      <c r="L809" s="14"/>
      <c r="M809" s="14"/>
      <c r="N809" s="14"/>
      <c r="O809" s="144">
        <f>SUM(N809:N816)</f>
        <v>0</v>
      </c>
      <c r="P809" s="14"/>
      <c r="Q809" s="14"/>
      <c r="R809" s="14"/>
      <c r="S809" s="145"/>
      <c r="T809" s="145"/>
      <c r="U809" s="145"/>
      <c r="V809" s="145"/>
      <c r="W809" s="145"/>
      <c r="X809" s="145"/>
      <c r="Y809" s="145"/>
      <c r="Z809" s="145"/>
      <c r="AA809" s="145"/>
      <c r="AB809" s="145"/>
      <c r="AC809" s="145"/>
      <c r="AD809" s="152"/>
      <c r="AE809" s="145"/>
      <c r="AF809" s="145"/>
      <c r="AG809" s="144">
        <f>SUM(P809:AF816)</f>
        <v>0</v>
      </c>
      <c r="AH809" s="144">
        <f>SUM(AG809,O809)</f>
        <v>0</v>
      </c>
      <c r="AI809" s="144">
        <f>SUM(AH809-E809)</f>
        <v>0</v>
      </c>
      <c r="AJ809" s="157"/>
      <c r="AK809" s="144">
        <f>SUM(AH809,AJ809)-AI809</f>
        <v>0</v>
      </c>
      <c r="AL809" s="140"/>
      <c r="AM809" s="23" t="str">
        <f t="shared" si="132"/>
        <v>Ekonomska škola Mije Mirkovića Rijeka</v>
      </c>
      <c r="AN809" s="23" t="str">
        <f t="shared" si="133"/>
        <v>Primorsko-goranska</v>
      </c>
      <c r="AO809" s="23" t="str">
        <f t="shared" si="134"/>
        <v>Rijeka</v>
      </c>
      <c r="AP809" s="23" t="str">
        <f t="shared" si="135"/>
        <v>državna</v>
      </c>
      <c r="AQ809" s="23" t="str">
        <f t="shared" si="136"/>
        <v>strukovna</v>
      </c>
      <c r="AR809" s="1" t="str">
        <f t="shared" si="137"/>
        <v>08-071-505</v>
      </c>
      <c r="AT809" s="51" t="str">
        <f t="shared" si="138"/>
        <v>Ekonomska škola Mije Mirkovića Rijeka</v>
      </c>
      <c r="AU809" s="51" t="str">
        <f t="shared" si="139"/>
        <v>Primorsko-goranska</v>
      </c>
      <c r="AV809" s="51" t="str">
        <f t="shared" si="140"/>
        <v>Rijeka</v>
      </c>
      <c r="AW809" s="51" t="str">
        <f t="shared" si="141"/>
        <v>državna</v>
      </c>
      <c r="AX809" s="51" t="str">
        <f t="shared" si="142"/>
        <v>strukovna</v>
      </c>
      <c r="AY809" s="51" t="str">
        <f t="shared" si="143"/>
        <v>08-071-505</v>
      </c>
      <c r="BY809" s="7"/>
    </row>
    <row r="810" spans="1:77" s="3" customFormat="1" ht="13.5" x14ac:dyDescent="0.25">
      <c r="A810" s="145"/>
      <c r="B810" s="153"/>
      <c r="C810" s="151"/>
      <c r="D810" s="151"/>
      <c r="E810" s="156"/>
      <c r="F810" s="149"/>
      <c r="G810" s="14"/>
      <c r="H810" s="14"/>
      <c r="I810" s="14"/>
      <c r="J810" s="14"/>
      <c r="K810" s="14"/>
      <c r="L810" s="14"/>
      <c r="M810" s="14"/>
      <c r="N810" s="14"/>
      <c r="O810" s="144"/>
      <c r="P810" s="14"/>
      <c r="Q810" s="14"/>
      <c r="R810" s="14"/>
      <c r="S810" s="145"/>
      <c r="T810" s="145"/>
      <c r="U810" s="145"/>
      <c r="V810" s="145"/>
      <c r="W810" s="145"/>
      <c r="X810" s="145"/>
      <c r="Y810" s="145"/>
      <c r="Z810" s="145"/>
      <c r="AA810" s="145"/>
      <c r="AB810" s="145"/>
      <c r="AC810" s="145"/>
      <c r="AD810" s="153"/>
      <c r="AE810" s="145"/>
      <c r="AF810" s="145"/>
      <c r="AG810" s="144"/>
      <c r="AH810" s="144"/>
      <c r="AI810" s="144"/>
      <c r="AJ810" s="158"/>
      <c r="AK810" s="144"/>
      <c r="AL810" s="140"/>
      <c r="AM810" s="23" t="str">
        <f t="shared" si="132"/>
        <v>Ekonomska škola Mije Mirkovića Rijeka</v>
      </c>
      <c r="AN810" s="23" t="str">
        <f t="shared" si="133"/>
        <v>Primorsko-goranska</v>
      </c>
      <c r="AO810" s="23" t="str">
        <f t="shared" si="134"/>
        <v>Rijeka</v>
      </c>
      <c r="AP810" s="23" t="str">
        <f t="shared" si="135"/>
        <v>državna</v>
      </c>
      <c r="AQ810" s="23" t="str">
        <f t="shared" si="136"/>
        <v>strukovna</v>
      </c>
      <c r="AR810" s="1" t="str">
        <f t="shared" si="137"/>
        <v>08-071-505</v>
      </c>
      <c r="AT810" s="51" t="str">
        <f t="shared" si="138"/>
        <v>Ekonomska škola Mije Mirkovića Rijeka</v>
      </c>
      <c r="AU810" s="51" t="str">
        <f t="shared" si="139"/>
        <v>Primorsko-goranska</v>
      </c>
      <c r="AV810" s="51" t="str">
        <f t="shared" si="140"/>
        <v>Rijeka</v>
      </c>
      <c r="AW810" s="51" t="str">
        <f t="shared" si="141"/>
        <v>državna</v>
      </c>
      <c r="AX810" s="51" t="str">
        <f t="shared" si="142"/>
        <v>strukovna</v>
      </c>
      <c r="AY810" s="51" t="str">
        <f t="shared" si="143"/>
        <v>08-071-505</v>
      </c>
    </row>
    <row r="811" spans="1:77" s="3" customFormat="1" ht="13.5" x14ac:dyDescent="0.25">
      <c r="A811" s="145"/>
      <c r="B811" s="153"/>
      <c r="C811" s="151"/>
      <c r="D811" s="151"/>
      <c r="E811" s="156"/>
      <c r="F811" s="149"/>
      <c r="G811" s="14"/>
      <c r="H811" s="14"/>
      <c r="I811" s="14"/>
      <c r="J811" s="14"/>
      <c r="K811" s="14"/>
      <c r="L811" s="14"/>
      <c r="M811" s="14"/>
      <c r="N811" s="14"/>
      <c r="O811" s="144"/>
      <c r="P811" s="14"/>
      <c r="Q811" s="14"/>
      <c r="R811" s="14"/>
      <c r="S811" s="145"/>
      <c r="T811" s="145"/>
      <c r="U811" s="145"/>
      <c r="V811" s="145"/>
      <c r="W811" s="145"/>
      <c r="X811" s="145"/>
      <c r="Y811" s="145"/>
      <c r="Z811" s="145"/>
      <c r="AA811" s="145"/>
      <c r="AB811" s="145"/>
      <c r="AC811" s="145"/>
      <c r="AD811" s="153"/>
      <c r="AE811" s="145"/>
      <c r="AF811" s="145"/>
      <c r="AG811" s="144"/>
      <c r="AH811" s="144"/>
      <c r="AI811" s="144"/>
      <c r="AJ811" s="158"/>
      <c r="AK811" s="144"/>
      <c r="AL811" s="140"/>
      <c r="AM811" s="23" t="str">
        <f t="shared" si="132"/>
        <v>Ekonomska škola Mije Mirkovića Rijeka</v>
      </c>
      <c r="AN811" s="23" t="str">
        <f t="shared" si="133"/>
        <v>Primorsko-goranska</v>
      </c>
      <c r="AO811" s="23" t="str">
        <f t="shared" si="134"/>
        <v>Rijeka</v>
      </c>
      <c r="AP811" s="23" t="str">
        <f t="shared" si="135"/>
        <v>državna</v>
      </c>
      <c r="AQ811" s="23" t="str">
        <f t="shared" si="136"/>
        <v>strukovna</v>
      </c>
      <c r="AR811" s="1" t="str">
        <f t="shared" si="137"/>
        <v>08-071-505</v>
      </c>
      <c r="AT811" s="51" t="str">
        <f t="shared" si="138"/>
        <v>Ekonomska škola Mije Mirkovića Rijeka</v>
      </c>
      <c r="AU811" s="51" t="str">
        <f t="shared" si="139"/>
        <v>Primorsko-goranska</v>
      </c>
      <c r="AV811" s="51" t="str">
        <f t="shared" si="140"/>
        <v>Rijeka</v>
      </c>
      <c r="AW811" s="51" t="str">
        <f t="shared" si="141"/>
        <v>državna</v>
      </c>
      <c r="AX811" s="51" t="str">
        <f t="shared" si="142"/>
        <v>strukovna</v>
      </c>
      <c r="AY811" s="51" t="str">
        <f t="shared" si="143"/>
        <v>08-071-505</v>
      </c>
    </row>
    <row r="812" spans="1:77" s="3" customFormat="1" ht="13.5" x14ac:dyDescent="0.25">
      <c r="A812" s="145"/>
      <c r="B812" s="153"/>
      <c r="C812" s="151"/>
      <c r="D812" s="151"/>
      <c r="E812" s="156"/>
      <c r="F812" s="149"/>
      <c r="G812" s="14"/>
      <c r="H812" s="14"/>
      <c r="I812" s="14"/>
      <c r="J812" s="14"/>
      <c r="K812" s="14"/>
      <c r="L812" s="14"/>
      <c r="M812" s="14"/>
      <c r="N812" s="14"/>
      <c r="O812" s="144"/>
      <c r="P812" s="14"/>
      <c r="Q812" s="14"/>
      <c r="R812" s="14"/>
      <c r="S812" s="145"/>
      <c r="T812" s="145"/>
      <c r="U812" s="145"/>
      <c r="V812" s="145"/>
      <c r="W812" s="145"/>
      <c r="X812" s="145"/>
      <c r="Y812" s="145"/>
      <c r="Z812" s="145"/>
      <c r="AA812" s="145"/>
      <c r="AB812" s="145"/>
      <c r="AC812" s="145"/>
      <c r="AD812" s="153"/>
      <c r="AE812" s="145"/>
      <c r="AF812" s="145"/>
      <c r="AG812" s="144"/>
      <c r="AH812" s="144"/>
      <c r="AI812" s="144"/>
      <c r="AJ812" s="158"/>
      <c r="AK812" s="144"/>
      <c r="AL812" s="140"/>
      <c r="AM812" s="23" t="str">
        <f t="shared" si="132"/>
        <v>Ekonomska škola Mije Mirkovića Rijeka</v>
      </c>
      <c r="AN812" s="23" t="str">
        <f t="shared" si="133"/>
        <v>Primorsko-goranska</v>
      </c>
      <c r="AO812" s="23" t="str">
        <f t="shared" si="134"/>
        <v>Rijeka</v>
      </c>
      <c r="AP812" s="23" t="str">
        <f t="shared" si="135"/>
        <v>državna</v>
      </c>
      <c r="AQ812" s="23" t="str">
        <f t="shared" si="136"/>
        <v>strukovna</v>
      </c>
      <c r="AR812" s="1" t="str">
        <f t="shared" si="137"/>
        <v>08-071-505</v>
      </c>
      <c r="AT812" s="51" t="str">
        <f t="shared" si="138"/>
        <v>Ekonomska škola Mije Mirkovića Rijeka</v>
      </c>
      <c r="AU812" s="51" t="str">
        <f t="shared" si="139"/>
        <v>Primorsko-goranska</v>
      </c>
      <c r="AV812" s="51" t="str">
        <f t="shared" si="140"/>
        <v>Rijeka</v>
      </c>
      <c r="AW812" s="51" t="str">
        <f t="shared" si="141"/>
        <v>državna</v>
      </c>
      <c r="AX812" s="51" t="str">
        <f t="shared" si="142"/>
        <v>strukovna</v>
      </c>
      <c r="AY812" s="51" t="str">
        <f t="shared" si="143"/>
        <v>08-071-505</v>
      </c>
    </row>
    <row r="813" spans="1:77" s="3" customFormat="1" ht="13.5" x14ac:dyDescent="0.25">
      <c r="A813" s="145"/>
      <c r="B813" s="153"/>
      <c r="C813" s="151"/>
      <c r="D813" s="151"/>
      <c r="E813" s="156"/>
      <c r="F813" s="149"/>
      <c r="G813" s="14"/>
      <c r="H813" s="14"/>
      <c r="I813" s="14"/>
      <c r="J813" s="14"/>
      <c r="K813" s="14"/>
      <c r="L813" s="14"/>
      <c r="M813" s="14"/>
      <c r="N813" s="14"/>
      <c r="O813" s="144"/>
      <c r="P813" s="14"/>
      <c r="Q813" s="14"/>
      <c r="R813" s="14"/>
      <c r="S813" s="145"/>
      <c r="T813" s="145"/>
      <c r="U813" s="145"/>
      <c r="V813" s="145"/>
      <c r="W813" s="145"/>
      <c r="X813" s="145"/>
      <c r="Y813" s="145"/>
      <c r="Z813" s="145"/>
      <c r="AA813" s="145"/>
      <c r="AB813" s="145"/>
      <c r="AC813" s="145"/>
      <c r="AD813" s="153"/>
      <c r="AE813" s="145"/>
      <c r="AF813" s="145"/>
      <c r="AG813" s="144"/>
      <c r="AH813" s="144"/>
      <c r="AI813" s="144"/>
      <c r="AJ813" s="158"/>
      <c r="AK813" s="144"/>
      <c r="AL813" s="140"/>
      <c r="AM813" s="23" t="str">
        <f t="shared" si="132"/>
        <v>Ekonomska škola Mije Mirkovića Rijeka</v>
      </c>
      <c r="AN813" s="23" t="str">
        <f t="shared" si="133"/>
        <v>Primorsko-goranska</v>
      </c>
      <c r="AO813" s="23" t="str">
        <f t="shared" si="134"/>
        <v>Rijeka</v>
      </c>
      <c r="AP813" s="23" t="str">
        <f t="shared" si="135"/>
        <v>državna</v>
      </c>
      <c r="AQ813" s="23" t="str">
        <f t="shared" si="136"/>
        <v>strukovna</v>
      </c>
      <c r="AR813" s="1" t="str">
        <f t="shared" si="137"/>
        <v>08-071-505</v>
      </c>
      <c r="AT813" s="51" t="str">
        <f t="shared" si="138"/>
        <v>Ekonomska škola Mije Mirkovića Rijeka</v>
      </c>
      <c r="AU813" s="51" t="str">
        <f t="shared" si="139"/>
        <v>Primorsko-goranska</v>
      </c>
      <c r="AV813" s="51" t="str">
        <f t="shared" si="140"/>
        <v>Rijeka</v>
      </c>
      <c r="AW813" s="51" t="str">
        <f t="shared" si="141"/>
        <v>državna</v>
      </c>
      <c r="AX813" s="51" t="str">
        <f t="shared" si="142"/>
        <v>strukovna</v>
      </c>
      <c r="AY813" s="51" t="str">
        <f t="shared" si="143"/>
        <v>08-071-505</v>
      </c>
    </row>
    <row r="814" spans="1:77" s="3" customFormat="1" ht="13.5" x14ac:dyDescent="0.25">
      <c r="A814" s="145"/>
      <c r="B814" s="153"/>
      <c r="C814" s="151"/>
      <c r="D814" s="151"/>
      <c r="E814" s="156"/>
      <c r="F814" s="149"/>
      <c r="G814" s="14"/>
      <c r="H814" s="14"/>
      <c r="I814" s="14"/>
      <c r="J814" s="14"/>
      <c r="K814" s="14"/>
      <c r="L814" s="14"/>
      <c r="M814" s="14"/>
      <c r="N814" s="14"/>
      <c r="O814" s="144"/>
      <c r="P814" s="14"/>
      <c r="Q814" s="14"/>
      <c r="R814" s="14"/>
      <c r="S814" s="145"/>
      <c r="T814" s="145"/>
      <c r="U814" s="145"/>
      <c r="V814" s="145"/>
      <c r="W814" s="145"/>
      <c r="X814" s="145"/>
      <c r="Y814" s="145"/>
      <c r="Z814" s="145"/>
      <c r="AA814" s="145"/>
      <c r="AB814" s="145"/>
      <c r="AC814" s="145"/>
      <c r="AD814" s="153"/>
      <c r="AE814" s="145"/>
      <c r="AF814" s="145"/>
      <c r="AG814" s="144"/>
      <c r="AH814" s="144"/>
      <c r="AI814" s="144"/>
      <c r="AJ814" s="158"/>
      <c r="AK814" s="144"/>
      <c r="AL814" s="140"/>
      <c r="AM814" s="23" t="str">
        <f t="shared" si="132"/>
        <v>Ekonomska škola Mije Mirkovića Rijeka</v>
      </c>
      <c r="AN814" s="23" t="str">
        <f t="shared" si="133"/>
        <v>Primorsko-goranska</v>
      </c>
      <c r="AO814" s="23" t="str">
        <f t="shared" si="134"/>
        <v>Rijeka</v>
      </c>
      <c r="AP814" s="23" t="str">
        <f t="shared" si="135"/>
        <v>državna</v>
      </c>
      <c r="AQ814" s="23" t="str">
        <f t="shared" si="136"/>
        <v>strukovna</v>
      </c>
      <c r="AR814" s="1" t="str">
        <f t="shared" si="137"/>
        <v>08-071-505</v>
      </c>
      <c r="AT814" s="51" t="str">
        <f t="shared" si="138"/>
        <v>Ekonomska škola Mije Mirkovića Rijeka</v>
      </c>
      <c r="AU814" s="51" t="str">
        <f t="shared" si="139"/>
        <v>Primorsko-goranska</v>
      </c>
      <c r="AV814" s="51" t="str">
        <f t="shared" si="140"/>
        <v>Rijeka</v>
      </c>
      <c r="AW814" s="51" t="str">
        <f t="shared" si="141"/>
        <v>državna</v>
      </c>
      <c r="AX814" s="51" t="str">
        <f t="shared" si="142"/>
        <v>strukovna</v>
      </c>
      <c r="AY814" s="51" t="str">
        <f t="shared" si="143"/>
        <v>08-071-505</v>
      </c>
    </row>
    <row r="815" spans="1:77" s="3" customFormat="1" ht="13.5" x14ac:dyDescent="0.25">
      <c r="A815" s="145"/>
      <c r="B815" s="153"/>
      <c r="C815" s="151"/>
      <c r="D815" s="151"/>
      <c r="E815" s="156"/>
      <c r="F815" s="149"/>
      <c r="G815" s="14"/>
      <c r="H815" s="14"/>
      <c r="I815" s="14"/>
      <c r="J815" s="14"/>
      <c r="K815" s="14"/>
      <c r="L815" s="14"/>
      <c r="M815" s="14"/>
      <c r="N815" s="14"/>
      <c r="O815" s="144"/>
      <c r="P815" s="14"/>
      <c r="Q815" s="14"/>
      <c r="R815" s="14"/>
      <c r="S815" s="145"/>
      <c r="T815" s="145"/>
      <c r="U815" s="145"/>
      <c r="V815" s="145"/>
      <c r="W815" s="145"/>
      <c r="X815" s="145"/>
      <c r="Y815" s="145"/>
      <c r="Z815" s="145"/>
      <c r="AA815" s="145"/>
      <c r="AB815" s="145"/>
      <c r="AC815" s="145"/>
      <c r="AD815" s="153"/>
      <c r="AE815" s="145"/>
      <c r="AF815" s="145"/>
      <c r="AG815" s="144"/>
      <c r="AH815" s="144"/>
      <c r="AI815" s="144"/>
      <c r="AJ815" s="158"/>
      <c r="AK815" s="144"/>
      <c r="AL815" s="140"/>
      <c r="AM815" s="23" t="str">
        <f t="shared" si="132"/>
        <v>Ekonomska škola Mije Mirkovića Rijeka</v>
      </c>
      <c r="AN815" s="23" t="str">
        <f t="shared" si="133"/>
        <v>Primorsko-goranska</v>
      </c>
      <c r="AO815" s="23" t="str">
        <f t="shared" si="134"/>
        <v>Rijeka</v>
      </c>
      <c r="AP815" s="23" t="str">
        <f t="shared" si="135"/>
        <v>državna</v>
      </c>
      <c r="AQ815" s="23" t="str">
        <f t="shared" si="136"/>
        <v>strukovna</v>
      </c>
      <c r="AR815" s="1" t="str">
        <f t="shared" si="137"/>
        <v>08-071-505</v>
      </c>
      <c r="AT815" s="51" t="str">
        <f t="shared" si="138"/>
        <v>Ekonomska škola Mije Mirkovića Rijeka</v>
      </c>
      <c r="AU815" s="51" t="str">
        <f t="shared" si="139"/>
        <v>Primorsko-goranska</v>
      </c>
      <c r="AV815" s="51" t="str">
        <f t="shared" si="140"/>
        <v>Rijeka</v>
      </c>
      <c r="AW815" s="51" t="str">
        <f t="shared" si="141"/>
        <v>državna</v>
      </c>
      <c r="AX815" s="51" t="str">
        <f t="shared" si="142"/>
        <v>strukovna</v>
      </c>
      <c r="AY815" s="51" t="str">
        <f t="shared" si="143"/>
        <v>08-071-505</v>
      </c>
    </row>
    <row r="816" spans="1:77" s="3" customFormat="1" ht="13.5" x14ac:dyDescent="0.25">
      <c r="A816" s="145"/>
      <c r="B816" s="160"/>
      <c r="C816" s="151"/>
      <c r="D816" s="151"/>
      <c r="E816" s="156"/>
      <c r="F816" s="161"/>
      <c r="G816" s="14"/>
      <c r="H816" s="14"/>
      <c r="I816" s="14"/>
      <c r="J816" s="14"/>
      <c r="K816" s="14"/>
      <c r="L816" s="14"/>
      <c r="M816" s="14"/>
      <c r="N816" s="14"/>
      <c r="O816" s="144"/>
      <c r="P816" s="14"/>
      <c r="Q816" s="14"/>
      <c r="R816" s="14"/>
      <c r="S816" s="145"/>
      <c r="T816" s="145"/>
      <c r="U816" s="145"/>
      <c r="V816" s="145"/>
      <c r="W816" s="145"/>
      <c r="X816" s="145"/>
      <c r="Y816" s="145"/>
      <c r="Z816" s="145"/>
      <c r="AA816" s="145"/>
      <c r="AB816" s="145"/>
      <c r="AC816" s="145"/>
      <c r="AD816" s="160"/>
      <c r="AE816" s="145"/>
      <c r="AF816" s="145"/>
      <c r="AG816" s="144"/>
      <c r="AH816" s="144"/>
      <c r="AI816" s="144"/>
      <c r="AJ816" s="162"/>
      <c r="AK816" s="144"/>
      <c r="AL816" s="140"/>
      <c r="AM816" s="23" t="str">
        <f t="shared" si="132"/>
        <v>Ekonomska škola Mije Mirkovića Rijeka</v>
      </c>
      <c r="AN816" s="23" t="str">
        <f t="shared" si="133"/>
        <v>Primorsko-goranska</v>
      </c>
      <c r="AO816" s="23" t="str">
        <f t="shared" si="134"/>
        <v>Rijeka</v>
      </c>
      <c r="AP816" s="23" t="str">
        <f t="shared" si="135"/>
        <v>državna</v>
      </c>
      <c r="AQ816" s="23" t="str">
        <f t="shared" si="136"/>
        <v>strukovna</v>
      </c>
      <c r="AR816" s="1" t="str">
        <f t="shared" si="137"/>
        <v>08-071-505</v>
      </c>
      <c r="AT816" s="51" t="str">
        <f t="shared" si="138"/>
        <v>Ekonomska škola Mije Mirkovića Rijeka</v>
      </c>
      <c r="AU816" s="51" t="str">
        <f t="shared" si="139"/>
        <v>Primorsko-goranska</v>
      </c>
      <c r="AV816" s="51" t="str">
        <f t="shared" si="140"/>
        <v>Rijeka</v>
      </c>
      <c r="AW816" s="51" t="str">
        <f t="shared" si="141"/>
        <v>državna</v>
      </c>
      <c r="AX816" s="51" t="str">
        <f t="shared" si="142"/>
        <v>strukovna</v>
      </c>
      <c r="AY816" s="51" t="str">
        <f t="shared" si="143"/>
        <v>08-071-505</v>
      </c>
    </row>
    <row r="817" spans="1:77" s="3" customFormat="1" ht="13.5" x14ac:dyDescent="0.25">
      <c r="A817" s="145"/>
      <c r="B817" s="152"/>
      <c r="C817" s="151" t="s">
        <v>51</v>
      </c>
      <c r="D817" s="151" t="s">
        <v>51</v>
      </c>
      <c r="E817" s="156"/>
      <c r="F817" s="148" t="s">
        <v>51</v>
      </c>
      <c r="G817" s="14"/>
      <c r="H817" s="14"/>
      <c r="I817" s="14"/>
      <c r="J817" s="14"/>
      <c r="K817" s="14"/>
      <c r="L817" s="14"/>
      <c r="M817" s="14"/>
      <c r="N817" s="14"/>
      <c r="O817" s="144">
        <f>SUM(N817:N824)</f>
        <v>0</v>
      </c>
      <c r="P817" s="14"/>
      <c r="Q817" s="14"/>
      <c r="R817" s="14"/>
      <c r="S817" s="145"/>
      <c r="T817" s="145"/>
      <c r="U817" s="145"/>
      <c r="V817" s="145"/>
      <c r="W817" s="145"/>
      <c r="X817" s="145"/>
      <c r="Y817" s="145"/>
      <c r="Z817" s="145"/>
      <c r="AA817" s="145"/>
      <c r="AB817" s="145"/>
      <c r="AC817" s="145"/>
      <c r="AD817" s="152"/>
      <c r="AE817" s="145"/>
      <c r="AF817" s="145"/>
      <c r="AG817" s="144">
        <f>SUM(P817:AF824)</f>
        <v>0</v>
      </c>
      <c r="AH817" s="144">
        <f>SUM(AG817,O817)</f>
        <v>0</v>
      </c>
      <c r="AI817" s="144">
        <f>SUM(AH817-E817)</f>
        <v>0</v>
      </c>
      <c r="AJ817" s="157"/>
      <c r="AK817" s="144">
        <f>SUM(AH817,AJ817)-AI817</f>
        <v>0</v>
      </c>
      <c r="AL817" s="140"/>
      <c r="AM817" s="23" t="str">
        <f t="shared" si="132"/>
        <v>Ekonomska škola Mije Mirkovića Rijeka</v>
      </c>
      <c r="AN817" s="23" t="str">
        <f t="shared" si="133"/>
        <v>Primorsko-goranska</v>
      </c>
      <c r="AO817" s="23" t="str">
        <f t="shared" si="134"/>
        <v>Rijeka</v>
      </c>
      <c r="AP817" s="23" t="str">
        <f t="shared" si="135"/>
        <v>državna</v>
      </c>
      <c r="AQ817" s="23" t="str">
        <f t="shared" si="136"/>
        <v>strukovna</v>
      </c>
      <c r="AR817" s="1" t="str">
        <f t="shared" si="137"/>
        <v>08-071-505</v>
      </c>
      <c r="AT817" s="51" t="str">
        <f t="shared" si="138"/>
        <v>Ekonomska škola Mije Mirkovića Rijeka</v>
      </c>
      <c r="AU817" s="51" t="str">
        <f t="shared" si="139"/>
        <v>Primorsko-goranska</v>
      </c>
      <c r="AV817" s="51" t="str">
        <f t="shared" si="140"/>
        <v>Rijeka</v>
      </c>
      <c r="AW817" s="51" t="str">
        <f t="shared" si="141"/>
        <v>državna</v>
      </c>
      <c r="AX817" s="51" t="str">
        <f t="shared" si="142"/>
        <v>strukovna</v>
      </c>
      <c r="AY817" s="51" t="str">
        <f t="shared" si="143"/>
        <v>08-071-505</v>
      </c>
      <c r="BY817" s="7"/>
    </row>
    <row r="818" spans="1:77" s="3" customFormat="1" ht="13.5" x14ac:dyDescent="0.25">
      <c r="A818" s="145"/>
      <c r="B818" s="153"/>
      <c r="C818" s="151"/>
      <c r="D818" s="151"/>
      <c r="E818" s="156"/>
      <c r="F818" s="149"/>
      <c r="G818" s="14"/>
      <c r="H818" s="14"/>
      <c r="I818" s="14"/>
      <c r="J818" s="14"/>
      <c r="K818" s="14"/>
      <c r="L818" s="14"/>
      <c r="M818" s="14"/>
      <c r="N818" s="14"/>
      <c r="O818" s="144"/>
      <c r="P818" s="14"/>
      <c r="Q818" s="14"/>
      <c r="R818" s="14"/>
      <c r="S818" s="145"/>
      <c r="T818" s="145"/>
      <c r="U818" s="145"/>
      <c r="V818" s="145"/>
      <c r="W818" s="145"/>
      <c r="X818" s="145"/>
      <c r="Y818" s="145"/>
      <c r="Z818" s="145"/>
      <c r="AA818" s="145"/>
      <c r="AB818" s="145"/>
      <c r="AC818" s="145"/>
      <c r="AD818" s="153"/>
      <c r="AE818" s="145"/>
      <c r="AF818" s="145"/>
      <c r="AG818" s="144"/>
      <c r="AH818" s="144"/>
      <c r="AI818" s="144"/>
      <c r="AJ818" s="158"/>
      <c r="AK818" s="144"/>
      <c r="AL818" s="140"/>
      <c r="AM818" s="23" t="str">
        <f t="shared" si="132"/>
        <v>Ekonomska škola Mije Mirkovića Rijeka</v>
      </c>
      <c r="AN818" s="23" t="str">
        <f t="shared" si="133"/>
        <v>Primorsko-goranska</v>
      </c>
      <c r="AO818" s="23" t="str">
        <f t="shared" si="134"/>
        <v>Rijeka</v>
      </c>
      <c r="AP818" s="23" t="str">
        <f t="shared" si="135"/>
        <v>državna</v>
      </c>
      <c r="AQ818" s="23" t="str">
        <f t="shared" si="136"/>
        <v>strukovna</v>
      </c>
      <c r="AR818" s="1" t="str">
        <f t="shared" si="137"/>
        <v>08-071-505</v>
      </c>
      <c r="AT818" s="51" t="str">
        <f t="shared" si="138"/>
        <v>Ekonomska škola Mije Mirkovića Rijeka</v>
      </c>
      <c r="AU818" s="51" t="str">
        <f t="shared" si="139"/>
        <v>Primorsko-goranska</v>
      </c>
      <c r="AV818" s="51" t="str">
        <f t="shared" si="140"/>
        <v>Rijeka</v>
      </c>
      <c r="AW818" s="51" t="str">
        <f t="shared" si="141"/>
        <v>državna</v>
      </c>
      <c r="AX818" s="51" t="str">
        <f t="shared" si="142"/>
        <v>strukovna</v>
      </c>
      <c r="AY818" s="51" t="str">
        <f t="shared" si="143"/>
        <v>08-071-505</v>
      </c>
    </row>
    <row r="819" spans="1:77" s="3" customFormat="1" ht="13.5" x14ac:dyDescent="0.25">
      <c r="A819" s="145"/>
      <c r="B819" s="153"/>
      <c r="C819" s="151"/>
      <c r="D819" s="151"/>
      <c r="E819" s="156"/>
      <c r="F819" s="149"/>
      <c r="G819" s="14"/>
      <c r="H819" s="14"/>
      <c r="I819" s="14"/>
      <c r="J819" s="14"/>
      <c r="K819" s="14"/>
      <c r="L819" s="14"/>
      <c r="M819" s="14"/>
      <c r="N819" s="14"/>
      <c r="O819" s="144"/>
      <c r="P819" s="14"/>
      <c r="Q819" s="14"/>
      <c r="R819" s="14"/>
      <c r="S819" s="145"/>
      <c r="T819" s="145"/>
      <c r="U819" s="145"/>
      <c r="V819" s="145"/>
      <c r="W819" s="145"/>
      <c r="X819" s="145"/>
      <c r="Y819" s="145"/>
      <c r="Z819" s="145"/>
      <c r="AA819" s="145"/>
      <c r="AB819" s="145"/>
      <c r="AC819" s="145"/>
      <c r="AD819" s="153"/>
      <c r="AE819" s="145"/>
      <c r="AF819" s="145"/>
      <c r="AG819" s="144"/>
      <c r="AH819" s="144"/>
      <c r="AI819" s="144"/>
      <c r="AJ819" s="158"/>
      <c r="AK819" s="144"/>
      <c r="AL819" s="140"/>
      <c r="AM819" s="23" t="str">
        <f t="shared" si="132"/>
        <v>Ekonomska škola Mije Mirkovića Rijeka</v>
      </c>
      <c r="AN819" s="23" t="str">
        <f t="shared" si="133"/>
        <v>Primorsko-goranska</v>
      </c>
      <c r="AO819" s="23" t="str">
        <f t="shared" si="134"/>
        <v>Rijeka</v>
      </c>
      <c r="AP819" s="23" t="str">
        <f t="shared" si="135"/>
        <v>državna</v>
      </c>
      <c r="AQ819" s="23" t="str">
        <f t="shared" si="136"/>
        <v>strukovna</v>
      </c>
      <c r="AR819" s="1" t="str">
        <f t="shared" si="137"/>
        <v>08-071-505</v>
      </c>
      <c r="AT819" s="51" t="str">
        <f t="shared" si="138"/>
        <v>Ekonomska škola Mije Mirkovića Rijeka</v>
      </c>
      <c r="AU819" s="51" t="str">
        <f t="shared" si="139"/>
        <v>Primorsko-goranska</v>
      </c>
      <c r="AV819" s="51" t="str">
        <f t="shared" si="140"/>
        <v>Rijeka</v>
      </c>
      <c r="AW819" s="51" t="str">
        <f t="shared" si="141"/>
        <v>državna</v>
      </c>
      <c r="AX819" s="51" t="str">
        <f t="shared" si="142"/>
        <v>strukovna</v>
      </c>
      <c r="AY819" s="51" t="str">
        <f t="shared" si="143"/>
        <v>08-071-505</v>
      </c>
    </row>
    <row r="820" spans="1:77" s="3" customFormat="1" ht="13.5" x14ac:dyDescent="0.25">
      <c r="A820" s="145"/>
      <c r="B820" s="153"/>
      <c r="C820" s="151"/>
      <c r="D820" s="151"/>
      <c r="E820" s="156"/>
      <c r="F820" s="149"/>
      <c r="G820" s="14"/>
      <c r="H820" s="14"/>
      <c r="I820" s="14"/>
      <c r="J820" s="14"/>
      <c r="K820" s="14"/>
      <c r="L820" s="14"/>
      <c r="M820" s="14"/>
      <c r="N820" s="14"/>
      <c r="O820" s="144"/>
      <c r="P820" s="14"/>
      <c r="Q820" s="14"/>
      <c r="R820" s="14"/>
      <c r="S820" s="145"/>
      <c r="T820" s="145"/>
      <c r="U820" s="145"/>
      <c r="V820" s="145"/>
      <c r="W820" s="145"/>
      <c r="X820" s="145"/>
      <c r="Y820" s="145"/>
      <c r="Z820" s="145"/>
      <c r="AA820" s="145"/>
      <c r="AB820" s="145"/>
      <c r="AC820" s="145"/>
      <c r="AD820" s="153"/>
      <c r="AE820" s="145"/>
      <c r="AF820" s="145"/>
      <c r="AG820" s="144"/>
      <c r="AH820" s="144"/>
      <c r="AI820" s="144"/>
      <c r="AJ820" s="158"/>
      <c r="AK820" s="144"/>
      <c r="AL820" s="140"/>
      <c r="AM820" s="23" t="str">
        <f t="shared" si="132"/>
        <v>Ekonomska škola Mije Mirkovića Rijeka</v>
      </c>
      <c r="AN820" s="23" t="str">
        <f t="shared" si="133"/>
        <v>Primorsko-goranska</v>
      </c>
      <c r="AO820" s="23" t="str">
        <f t="shared" si="134"/>
        <v>Rijeka</v>
      </c>
      <c r="AP820" s="23" t="str">
        <f t="shared" si="135"/>
        <v>državna</v>
      </c>
      <c r="AQ820" s="23" t="str">
        <f t="shared" si="136"/>
        <v>strukovna</v>
      </c>
      <c r="AR820" s="1" t="str">
        <f t="shared" si="137"/>
        <v>08-071-505</v>
      </c>
      <c r="AT820" s="51" t="str">
        <f t="shared" si="138"/>
        <v>Ekonomska škola Mije Mirkovića Rijeka</v>
      </c>
      <c r="AU820" s="51" t="str">
        <f t="shared" si="139"/>
        <v>Primorsko-goranska</v>
      </c>
      <c r="AV820" s="51" t="str">
        <f t="shared" si="140"/>
        <v>Rijeka</v>
      </c>
      <c r="AW820" s="51" t="str">
        <f t="shared" si="141"/>
        <v>državna</v>
      </c>
      <c r="AX820" s="51" t="str">
        <f t="shared" si="142"/>
        <v>strukovna</v>
      </c>
      <c r="AY820" s="51" t="str">
        <f t="shared" si="143"/>
        <v>08-071-505</v>
      </c>
    </row>
    <row r="821" spans="1:77" s="3" customFormat="1" ht="13.5" x14ac:dyDescent="0.25">
      <c r="A821" s="145"/>
      <c r="B821" s="153"/>
      <c r="C821" s="151"/>
      <c r="D821" s="151"/>
      <c r="E821" s="156"/>
      <c r="F821" s="149"/>
      <c r="G821" s="14"/>
      <c r="H821" s="14"/>
      <c r="I821" s="14"/>
      <c r="J821" s="14"/>
      <c r="K821" s="14"/>
      <c r="L821" s="14"/>
      <c r="M821" s="14"/>
      <c r="N821" s="14"/>
      <c r="O821" s="144"/>
      <c r="P821" s="14"/>
      <c r="Q821" s="14"/>
      <c r="R821" s="14"/>
      <c r="S821" s="145"/>
      <c r="T821" s="145"/>
      <c r="U821" s="145"/>
      <c r="V821" s="145"/>
      <c r="W821" s="145"/>
      <c r="X821" s="145"/>
      <c r="Y821" s="145"/>
      <c r="Z821" s="145"/>
      <c r="AA821" s="145"/>
      <c r="AB821" s="145"/>
      <c r="AC821" s="145"/>
      <c r="AD821" s="153"/>
      <c r="AE821" s="145"/>
      <c r="AF821" s="145"/>
      <c r="AG821" s="144"/>
      <c r="AH821" s="144"/>
      <c r="AI821" s="144"/>
      <c r="AJ821" s="158"/>
      <c r="AK821" s="144"/>
      <c r="AL821" s="140"/>
      <c r="AM821" s="23" t="str">
        <f t="shared" si="132"/>
        <v>Ekonomska škola Mije Mirkovića Rijeka</v>
      </c>
      <c r="AN821" s="23" t="str">
        <f t="shared" si="133"/>
        <v>Primorsko-goranska</v>
      </c>
      <c r="AO821" s="23" t="str">
        <f t="shared" si="134"/>
        <v>Rijeka</v>
      </c>
      <c r="AP821" s="23" t="str">
        <f t="shared" si="135"/>
        <v>državna</v>
      </c>
      <c r="AQ821" s="23" t="str">
        <f t="shared" si="136"/>
        <v>strukovna</v>
      </c>
      <c r="AR821" s="1" t="str">
        <f t="shared" si="137"/>
        <v>08-071-505</v>
      </c>
      <c r="AT821" s="51" t="str">
        <f t="shared" si="138"/>
        <v>Ekonomska škola Mije Mirkovića Rijeka</v>
      </c>
      <c r="AU821" s="51" t="str">
        <f t="shared" si="139"/>
        <v>Primorsko-goranska</v>
      </c>
      <c r="AV821" s="51" t="str">
        <f t="shared" si="140"/>
        <v>Rijeka</v>
      </c>
      <c r="AW821" s="51" t="str">
        <f t="shared" si="141"/>
        <v>državna</v>
      </c>
      <c r="AX821" s="51" t="str">
        <f t="shared" si="142"/>
        <v>strukovna</v>
      </c>
      <c r="AY821" s="51" t="str">
        <f t="shared" si="143"/>
        <v>08-071-505</v>
      </c>
    </row>
    <row r="822" spans="1:77" s="3" customFormat="1" ht="13.5" x14ac:dyDescent="0.25">
      <c r="A822" s="145"/>
      <c r="B822" s="153"/>
      <c r="C822" s="151"/>
      <c r="D822" s="151"/>
      <c r="E822" s="156"/>
      <c r="F822" s="149"/>
      <c r="G822" s="14"/>
      <c r="H822" s="14"/>
      <c r="I822" s="14"/>
      <c r="J822" s="14"/>
      <c r="K822" s="14"/>
      <c r="L822" s="14"/>
      <c r="M822" s="14"/>
      <c r="N822" s="14"/>
      <c r="O822" s="144"/>
      <c r="P822" s="14"/>
      <c r="Q822" s="14"/>
      <c r="R822" s="14"/>
      <c r="S822" s="145"/>
      <c r="T822" s="145"/>
      <c r="U822" s="145"/>
      <c r="V822" s="145"/>
      <c r="W822" s="145"/>
      <c r="X822" s="145"/>
      <c r="Y822" s="145"/>
      <c r="Z822" s="145"/>
      <c r="AA822" s="145"/>
      <c r="AB822" s="145"/>
      <c r="AC822" s="145"/>
      <c r="AD822" s="153"/>
      <c r="AE822" s="145"/>
      <c r="AF822" s="145"/>
      <c r="AG822" s="144"/>
      <c r="AH822" s="144"/>
      <c r="AI822" s="144"/>
      <c r="AJ822" s="158"/>
      <c r="AK822" s="144"/>
      <c r="AL822" s="140"/>
      <c r="AM822" s="23" t="str">
        <f t="shared" si="132"/>
        <v>Ekonomska škola Mije Mirkovića Rijeka</v>
      </c>
      <c r="AN822" s="23" t="str">
        <f t="shared" si="133"/>
        <v>Primorsko-goranska</v>
      </c>
      <c r="AO822" s="23" t="str">
        <f t="shared" si="134"/>
        <v>Rijeka</v>
      </c>
      <c r="AP822" s="23" t="str">
        <f t="shared" si="135"/>
        <v>državna</v>
      </c>
      <c r="AQ822" s="23" t="str">
        <f t="shared" si="136"/>
        <v>strukovna</v>
      </c>
      <c r="AR822" s="1" t="str">
        <f t="shared" si="137"/>
        <v>08-071-505</v>
      </c>
      <c r="AT822" s="51" t="str">
        <f t="shared" si="138"/>
        <v>Ekonomska škola Mije Mirkovića Rijeka</v>
      </c>
      <c r="AU822" s="51" t="str">
        <f t="shared" si="139"/>
        <v>Primorsko-goranska</v>
      </c>
      <c r="AV822" s="51" t="str">
        <f t="shared" si="140"/>
        <v>Rijeka</v>
      </c>
      <c r="AW822" s="51" t="str">
        <f t="shared" si="141"/>
        <v>državna</v>
      </c>
      <c r="AX822" s="51" t="str">
        <f t="shared" si="142"/>
        <v>strukovna</v>
      </c>
      <c r="AY822" s="51" t="str">
        <f t="shared" si="143"/>
        <v>08-071-505</v>
      </c>
    </row>
    <row r="823" spans="1:77" s="3" customFormat="1" ht="13.5" x14ac:dyDescent="0.25">
      <c r="A823" s="145"/>
      <c r="B823" s="153"/>
      <c r="C823" s="151"/>
      <c r="D823" s="151"/>
      <c r="E823" s="156"/>
      <c r="F823" s="149"/>
      <c r="G823" s="14"/>
      <c r="H823" s="14"/>
      <c r="I823" s="14"/>
      <c r="J823" s="14"/>
      <c r="K823" s="14"/>
      <c r="L823" s="14"/>
      <c r="M823" s="14"/>
      <c r="N823" s="14"/>
      <c r="O823" s="144"/>
      <c r="P823" s="14"/>
      <c r="Q823" s="14"/>
      <c r="R823" s="14"/>
      <c r="S823" s="145"/>
      <c r="T823" s="145"/>
      <c r="U823" s="145"/>
      <c r="V823" s="145"/>
      <c r="W823" s="145"/>
      <c r="X823" s="145"/>
      <c r="Y823" s="145"/>
      <c r="Z823" s="145"/>
      <c r="AA823" s="145"/>
      <c r="AB823" s="145"/>
      <c r="AC823" s="145"/>
      <c r="AD823" s="153"/>
      <c r="AE823" s="145"/>
      <c r="AF823" s="145"/>
      <c r="AG823" s="144"/>
      <c r="AH823" s="144"/>
      <c r="AI823" s="144"/>
      <c r="AJ823" s="158"/>
      <c r="AK823" s="144"/>
      <c r="AL823" s="140"/>
      <c r="AM823" s="23" t="str">
        <f t="shared" si="132"/>
        <v>Ekonomska škola Mije Mirkovića Rijeka</v>
      </c>
      <c r="AN823" s="23" t="str">
        <f t="shared" si="133"/>
        <v>Primorsko-goranska</v>
      </c>
      <c r="AO823" s="23" t="str">
        <f t="shared" si="134"/>
        <v>Rijeka</v>
      </c>
      <c r="AP823" s="23" t="str">
        <f t="shared" si="135"/>
        <v>državna</v>
      </c>
      <c r="AQ823" s="23" t="str">
        <f t="shared" si="136"/>
        <v>strukovna</v>
      </c>
      <c r="AR823" s="1" t="str">
        <f t="shared" si="137"/>
        <v>08-071-505</v>
      </c>
      <c r="AT823" s="51" t="str">
        <f t="shared" si="138"/>
        <v>Ekonomska škola Mije Mirkovića Rijeka</v>
      </c>
      <c r="AU823" s="51" t="str">
        <f t="shared" si="139"/>
        <v>Primorsko-goranska</v>
      </c>
      <c r="AV823" s="51" t="str">
        <f t="shared" si="140"/>
        <v>Rijeka</v>
      </c>
      <c r="AW823" s="51" t="str">
        <f t="shared" si="141"/>
        <v>državna</v>
      </c>
      <c r="AX823" s="51" t="str">
        <f t="shared" si="142"/>
        <v>strukovna</v>
      </c>
      <c r="AY823" s="51" t="str">
        <f t="shared" si="143"/>
        <v>08-071-505</v>
      </c>
    </row>
    <row r="824" spans="1:77" s="3" customFormat="1" ht="13.5" x14ac:dyDescent="0.25">
      <c r="A824" s="145"/>
      <c r="B824" s="160"/>
      <c r="C824" s="151"/>
      <c r="D824" s="151"/>
      <c r="E824" s="156"/>
      <c r="F824" s="161"/>
      <c r="G824" s="14"/>
      <c r="H824" s="14"/>
      <c r="I824" s="14"/>
      <c r="J824" s="14"/>
      <c r="K824" s="14"/>
      <c r="L824" s="14"/>
      <c r="M824" s="14"/>
      <c r="N824" s="14"/>
      <c r="O824" s="144"/>
      <c r="P824" s="14"/>
      <c r="Q824" s="14"/>
      <c r="R824" s="14"/>
      <c r="S824" s="145"/>
      <c r="T824" s="145"/>
      <c r="U824" s="145"/>
      <c r="V824" s="145"/>
      <c r="W824" s="145"/>
      <c r="X824" s="145"/>
      <c r="Y824" s="145"/>
      <c r="Z824" s="145"/>
      <c r="AA824" s="145"/>
      <c r="AB824" s="145"/>
      <c r="AC824" s="145"/>
      <c r="AD824" s="160"/>
      <c r="AE824" s="145"/>
      <c r="AF824" s="145"/>
      <c r="AG824" s="144"/>
      <c r="AH824" s="144"/>
      <c r="AI824" s="144"/>
      <c r="AJ824" s="162"/>
      <c r="AK824" s="144"/>
      <c r="AL824" s="140"/>
      <c r="AM824" s="23" t="str">
        <f t="shared" si="132"/>
        <v>Ekonomska škola Mije Mirkovića Rijeka</v>
      </c>
      <c r="AN824" s="23" t="str">
        <f t="shared" si="133"/>
        <v>Primorsko-goranska</v>
      </c>
      <c r="AO824" s="23" t="str">
        <f t="shared" si="134"/>
        <v>Rijeka</v>
      </c>
      <c r="AP824" s="23" t="str">
        <f t="shared" si="135"/>
        <v>državna</v>
      </c>
      <c r="AQ824" s="23" t="str">
        <f t="shared" si="136"/>
        <v>strukovna</v>
      </c>
      <c r="AR824" s="1" t="str">
        <f t="shared" si="137"/>
        <v>08-071-505</v>
      </c>
      <c r="AT824" s="51" t="str">
        <f t="shared" si="138"/>
        <v>Ekonomska škola Mije Mirkovića Rijeka</v>
      </c>
      <c r="AU824" s="51" t="str">
        <f t="shared" si="139"/>
        <v>Primorsko-goranska</v>
      </c>
      <c r="AV824" s="51" t="str">
        <f t="shared" si="140"/>
        <v>Rijeka</v>
      </c>
      <c r="AW824" s="51" t="str">
        <f t="shared" si="141"/>
        <v>državna</v>
      </c>
      <c r="AX824" s="51" t="str">
        <f t="shared" si="142"/>
        <v>strukovna</v>
      </c>
      <c r="AY824" s="51" t="str">
        <f t="shared" si="143"/>
        <v>08-071-505</v>
      </c>
    </row>
    <row r="825" spans="1:77" s="3" customFormat="1" ht="13.5" x14ac:dyDescent="0.25">
      <c r="A825" s="145"/>
      <c r="B825" s="152"/>
      <c r="C825" s="151" t="s">
        <v>51</v>
      </c>
      <c r="D825" s="151" t="s">
        <v>51</v>
      </c>
      <c r="E825" s="156"/>
      <c r="F825" s="148" t="s">
        <v>51</v>
      </c>
      <c r="G825" s="14"/>
      <c r="H825" s="14"/>
      <c r="I825" s="14"/>
      <c r="J825" s="14"/>
      <c r="K825" s="14"/>
      <c r="L825" s="14"/>
      <c r="M825" s="14"/>
      <c r="N825" s="14"/>
      <c r="O825" s="144">
        <f>SUM(N825:N832)</f>
        <v>0</v>
      </c>
      <c r="P825" s="14"/>
      <c r="Q825" s="14"/>
      <c r="R825" s="14"/>
      <c r="S825" s="145"/>
      <c r="T825" s="145"/>
      <c r="U825" s="145"/>
      <c r="V825" s="145"/>
      <c r="W825" s="145"/>
      <c r="X825" s="145"/>
      <c r="Y825" s="145"/>
      <c r="Z825" s="145"/>
      <c r="AA825" s="145"/>
      <c r="AB825" s="145"/>
      <c r="AC825" s="145"/>
      <c r="AD825" s="152"/>
      <c r="AE825" s="145"/>
      <c r="AF825" s="145"/>
      <c r="AG825" s="144">
        <f>SUM(P825:AF832)</f>
        <v>0</v>
      </c>
      <c r="AH825" s="144">
        <f>SUM(AG825,O825)</f>
        <v>0</v>
      </c>
      <c r="AI825" s="144">
        <f>SUM(AH825-E825)</f>
        <v>0</v>
      </c>
      <c r="AJ825" s="157"/>
      <c r="AK825" s="144">
        <f>SUM(AH825,AJ825)-AI825</f>
        <v>0</v>
      </c>
      <c r="AL825" s="140"/>
      <c r="AM825" s="23" t="str">
        <f t="shared" si="132"/>
        <v>Ekonomska škola Mije Mirkovića Rijeka</v>
      </c>
      <c r="AN825" s="23" t="str">
        <f t="shared" si="133"/>
        <v>Primorsko-goranska</v>
      </c>
      <c r="AO825" s="23" t="str">
        <f t="shared" si="134"/>
        <v>Rijeka</v>
      </c>
      <c r="AP825" s="23" t="str">
        <f t="shared" si="135"/>
        <v>državna</v>
      </c>
      <c r="AQ825" s="23" t="str">
        <f t="shared" si="136"/>
        <v>strukovna</v>
      </c>
      <c r="AR825" s="1" t="str">
        <f t="shared" si="137"/>
        <v>08-071-505</v>
      </c>
      <c r="AT825" s="51" t="str">
        <f t="shared" si="138"/>
        <v>Ekonomska škola Mije Mirkovića Rijeka</v>
      </c>
      <c r="AU825" s="51" t="str">
        <f t="shared" si="139"/>
        <v>Primorsko-goranska</v>
      </c>
      <c r="AV825" s="51" t="str">
        <f t="shared" si="140"/>
        <v>Rijeka</v>
      </c>
      <c r="AW825" s="51" t="str">
        <f t="shared" si="141"/>
        <v>državna</v>
      </c>
      <c r="AX825" s="51" t="str">
        <f t="shared" si="142"/>
        <v>strukovna</v>
      </c>
      <c r="AY825" s="51" t="str">
        <f t="shared" si="143"/>
        <v>08-071-505</v>
      </c>
      <c r="BY825" s="7"/>
    </row>
    <row r="826" spans="1:77" s="3" customFormat="1" ht="13.5" x14ac:dyDescent="0.25">
      <c r="A826" s="145"/>
      <c r="B826" s="153"/>
      <c r="C826" s="151"/>
      <c r="D826" s="151"/>
      <c r="E826" s="156"/>
      <c r="F826" s="149"/>
      <c r="G826" s="14"/>
      <c r="H826" s="14"/>
      <c r="I826" s="14"/>
      <c r="J826" s="14"/>
      <c r="K826" s="14"/>
      <c r="L826" s="14"/>
      <c r="M826" s="14"/>
      <c r="N826" s="14"/>
      <c r="O826" s="144"/>
      <c r="P826" s="14"/>
      <c r="Q826" s="14"/>
      <c r="R826" s="14"/>
      <c r="S826" s="145"/>
      <c r="T826" s="145"/>
      <c r="U826" s="145"/>
      <c r="V826" s="145"/>
      <c r="W826" s="145"/>
      <c r="X826" s="145"/>
      <c r="Y826" s="145"/>
      <c r="Z826" s="145"/>
      <c r="AA826" s="145"/>
      <c r="AB826" s="145"/>
      <c r="AC826" s="145"/>
      <c r="AD826" s="153"/>
      <c r="AE826" s="145"/>
      <c r="AF826" s="145"/>
      <c r="AG826" s="144"/>
      <c r="AH826" s="144"/>
      <c r="AI826" s="144"/>
      <c r="AJ826" s="158"/>
      <c r="AK826" s="144"/>
      <c r="AL826" s="140"/>
      <c r="AM826" s="23" t="str">
        <f t="shared" si="132"/>
        <v>Ekonomska škola Mije Mirkovića Rijeka</v>
      </c>
      <c r="AN826" s="23" t="str">
        <f t="shared" si="133"/>
        <v>Primorsko-goranska</v>
      </c>
      <c r="AO826" s="23" t="str">
        <f t="shared" si="134"/>
        <v>Rijeka</v>
      </c>
      <c r="AP826" s="23" t="str">
        <f t="shared" si="135"/>
        <v>državna</v>
      </c>
      <c r="AQ826" s="23" t="str">
        <f t="shared" si="136"/>
        <v>strukovna</v>
      </c>
      <c r="AR826" s="1" t="str">
        <f t="shared" si="137"/>
        <v>08-071-505</v>
      </c>
      <c r="AT826" s="51" t="str">
        <f t="shared" si="138"/>
        <v>Ekonomska škola Mije Mirkovića Rijeka</v>
      </c>
      <c r="AU826" s="51" t="str">
        <f t="shared" si="139"/>
        <v>Primorsko-goranska</v>
      </c>
      <c r="AV826" s="51" t="str">
        <f t="shared" si="140"/>
        <v>Rijeka</v>
      </c>
      <c r="AW826" s="51" t="str">
        <f t="shared" si="141"/>
        <v>državna</v>
      </c>
      <c r="AX826" s="51" t="str">
        <f t="shared" si="142"/>
        <v>strukovna</v>
      </c>
      <c r="AY826" s="51" t="str">
        <f t="shared" si="143"/>
        <v>08-071-505</v>
      </c>
    </row>
    <row r="827" spans="1:77" s="3" customFormat="1" ht="13.5" x14ac:dyDescent="0.25">
      <c r="A827" s="145"/>
      <c r="B827" s="153"/>
      <c r="C827" s="151"/>
      <c r="D827" s="151"/>
      <c r="E827" s="156"/>
      <c r="F827" s="149"/>
      <c r="G827" s="14"/>
      <c r="H827" s="14"/>
      <c r="I827" s="14"/>
      <c r="J827" s="14"/>
      <c r="K827" s="14"/>
      <c r="L827" s="14"/>
      <c r="M827" s="14"/>
      <c r="N827" s="14"/>
      <c r="O827" s="144"/>
      <c r="P827" s="14"/>
      <c r="Q827" s="14"/>
      <c r="R827" s="14"/>
      <c r="S827" s="145"/>
      <c r="T827" s="145"/>
      <c r="U827" s="145"/>
      <c r="V827" s="145"/>
      <c r="W827" s="145"/>
      <c r="X827" s="145"/>
      <c r="Y827" s="145"/>
      <c r="Z827" s="145"/>
      <c r="AA827" s="145"/>
      <c r="AB827" s="145"/>
      <c r="AC827" s="145"/>
      <c r="AD827" s="153"/>
      <c r="AE827" s="145"/>
      <c r="AF827" s="145"/>
      <c r="AG827" s="144"/>
      <c r="AH827" s="144"/>
      <c r="AI827" s="144"/>
      <c r="AJ827" s="158"/>
      <c r="AK827" s="144"/>
      <c r="AL827" s="140"/>
      <c r="AM827" s="23" t="str">
        <f t="shared" si="132"/>
        <v>Ekonomska škola Mije Mirkovića Rijeka</v>
      </c>
      <c r="AN827" s="23" t="str">
        <f t="shared" si="133"/>
        <v>Primorsko-goranska</v>
      </c>
      <c r="AO827" s="23" t="str">
        <f t="shared" si="134"/>
        <v>Rijeka</v>
      </c>
      <c r="AP827" s="23" t="str">
        <f t="shared" si="135"/>
        <v>državna</v>
      </c>
      <c r="AQ827" s="23" t="str">
        <f t="shared" si="136"/>
        <v>strukovna</v>
      </c>
      <c r="AR827" s="1" t="str">
        <f t="shared" si="137"/>
        <v>08-071-505</v>
      </c>
      <c r="AT827" s="51" t="str">
        <f t="shared" si="138"/>
        <v>Ekonomska škola Mije Mirkovića Rijeka</v>
      </c>
      <c r="AU827" s="51" t="str">
        <f t="shared" si="139"/>
        <v>Primorsko-goranska</v>
      </c>
      <c r="AV827" s="51" t="str">
        <f t="shared" si="140"/>
        <v>Rijeka</v>
      </c>
      <c r="AW827" s="51" t="str">
        <f t="shared" si="141"/>
        <v>državna</v>
      </c>
      <c r="AX827" s="51" t="str">
        <f t="shared" si="142"/>
        <v>strukovna</v>
      </c>
      <c r="AY827" s="51" t="str">
        <f t="shared" si="143"/>
        <v>08-071-505</v>
      </c>
    </row>
    <row r="828" spans="1:77" s="3" customFormat="1" ht="13.5" x14ac:dyDescent="0.25">
      <c r="A828" s="145"/>
      <c r="B828" s="153"/>
      <c r="C828" s="151"/>
      <c r="D828" s="151"/>
      <c r="E828" s="156"/>
      <c r="F828" s="149"/>
      <c r="G828" s="14"/>
      <c r="H828" s="14"/>
      <c r="I828" s="14"/>
      <c r="J828" s="14"/>
      <c r="K828" s="14"/>
      <c r="L828" s="14"/>
      <c r="M828" s="14"/>
      <c r="N828" s="14"/>
      <c r="O828" s="144"/>
      <c r="P828" s="14"/>
      <c r="Q828" s="14"/>
      <c r="R828" s="14"/>
      <c r="S828" s="145"/>
      <c r="T828" s="145"/>
      <c r="U828" s="145"/>
      <c r="V828" s="145"/>
      <c r="W828" s="145"/>
      <c r="X828" s="145"/>
      <c r="Y828" s="145"/>
      <c r="Z828" s="145"/>
      <c r="AA828" s="145"/>
      <c r="AB828" s="145"/>
      <c r="AC828" s="145"/>
      <c r="AD828" s="153"/>
      <c r="AE828" s="145"/>
      <c r="AF828" s="145"/>
      <c r="AG828" s="144"/>
      <c r="AH828" s="144"/>
      <c r="AI828" s="144"/>
      <c r="AJ828" s="158"/>
      <c r="AK828" s="144"/>
      <c r="AL828" s="140"/>
      <c r="AM828" s="23" t="str">
        <f t="shared" si="132"/>
        <v>Ekonomska škola Mije Mirkovića Rijeka</v>
      </c>
      <c r="AN828" s="23" t="str">
        <f t="shared" si="133"/>
        <v>Primorsko-goranska</v>
      </c>
      <c r="AO828" s="23" t="str">
        <f t="shared" si="134"/>
        <v>Rijeka</v>
      </c>
      <c r="AP828" s="23" t="str">
        <f t="shared" si="135"/>
        <v>državna</v>
      </c>
      <c r="AQ828" s="23" t="str">
        <f t="shared" si="136"/>
        <v>strukovna</v>
      </c>
      <c r="AR828" s="1" t="str">
        <f t="shared" si="137"/>
        <v>08-071-505</v>
      </c>
      <c r="AT828" s="51" t="str">
        <f t="shared" si="138"/>
        <v>Ekonomska škola Mije Mirkovića Rijeka</v>
      </c>
      <c r="AU828" s="51" t="str">
        <f t="shared" si="139"/>
        <v>Primorsko-goranska</v>
      </c>
      <c r="AV828" s="51" t="str">
        <f t="shared" si="140"/>
        <v>Rijeka</v>
      </c>
      <c r="AW828" s="51" t="str">
        <f t="shared" si="141"/>
        <v>državna</v>
      </c>
      <c r="AX828" s="51" t="str">
        <f t="shared" si="142"/>
        <v>strukovna</v>
      </c>
      <c r="AY828" s="51" t="str">
        <f t="shared" si="143"/>
        <v>08-071-505</v>
      </c>
    </row>
    <row r="829" spans="1:77" s="3" customFormat="1" ht="13.5" x14ac:dyDescent="0.25">
      <c r="A829" s="145"/>
      <c r="B829" s="153"/>
      <c r="C829" s="151"/>
      <c r="D829" s="151"/>
      <c r="E829" s="156"/>
      <c r="F829" s="149"/>
      <c r="G829" s="14"/>
      <c r="H829" s="14"/>
      <c r="I829" s="14"/>
      <c r="J829" s="14"/>
      <c r="K829" s="14"/>
      <c r="L829" s="14"/>
      <c r="M829" s="14"/>
      <c r="N829" s="14"/>
      <c r="O829" s="144"/>
      <c r="P829" s="14"/>
      <c r="Q829" s="14"/>
      <c r="R829" s="14"/>
      <c r="S829" s="145"/>
      <c r="T829" s="145"/>
      <c r="U829" s="145"/>
      <c r="V829" s="145"/>
      <c r="W829" s="145"/>
      <c r="X829" s="145"/>
      <c r="Y829" s="145"/>
      <c r="Z829" s="145"/>
      <c r="AA829" s="145"/>
      <c r="AB829" s="145"/>
      <c r="AC829" s="145"/>
      <c r="AD829" s="153"/>
      <c r="AE829" s="145"/>
      <c r="AF829" s="145"/>
      <c r="AG829" s="144"/>
      <c r="AH829" s="144"/>
      <c r="AI829" s="144"/>
      <c r="AJ829" s="158"/>
      <c r="AK829" s="144"/>
      <c r="AL829" s="140"/>
      <c r="AM829" s="23" t="str">
        <f t="shared" si="132"/>
        <v>Ekonomska škola Mije Mirkovića Rijeka</v>
      </c>
      <c r="AN829" s="23" t="str">
        <f t="shared" si="133"/>
        <v>Primorsko-goranska</v>
      </c>
      <c r="AO829" s="23" t="str">
        <f t="shared" si="134"/>
        <v>Rijeka</v>
      </c>
      <c r="AP829" s="23" t="str">
        <f t="shared" si="135"/>
        <v>državna</v>
      </c>
      <c r="AQ829" s="23" t="str">
        <f t="shared" si="136"/>
        <v>strukovna</v>
      </c>
      <c r="AR829" s="1" t="str">
        <f t="shared" si="137"/>
        <v>08-071-505</v>
      </c>
      <c r="AT829" s="51" t="str">
        <f t="shared" si="138"/>
        <v>Ekonomska škola Mije Mirkovića Rijeka</v>
      </c>
      <c r="AU829" s="51" t="str">
        <f t="shared" si="139"/>
        <v>Primorsko-goranska</v>
      </c>
      <c r="AV829" s="51" t="str">
        <f t="shared" si="140"/>
        <v>Rijeka</v>
      </c>
      <c r="AW829" s="51" t="str">
        <f t="shared" si="141"/>
        <v>državna</v>
      </c>
      <c r="AX829" s="51" t="str">
        <f t="shared" si="142"/>
        <v>strukovna</v>
      </c>
      <c r="AY829" s="51" t="str">
        <f t="shared" si="143"/>
        <v>08-071-505</v>
      </c>
    </row>
    <row r="830" spans="1:77" s="3" customFormat="1" ht="13.5" x14ac:dyDescent="0.25">
      <c r="A830" s="145"/>
      <c r="B830" s="153"/>
      <c r="C830" s="151"/>
      <c r="D830" s="151"/>
      <c r="E830" s="156"/>
      <c r="F830" s="149"/>
      <c r="G830" s="14"/>
      <c r="H830" s="14"/>
      <c r="I830" s="14"/>
      <c r="J830" s="14"/>
      <c r="K830" s="14"/>
      <c r="L830" s="14"/>
      <c r="M830" s="14"/>
      <c r="N830" s="14"/>
      <c r="O830" s="144"/>
      <c r="P830" s="14"/>
      <c r="Q830" s="14"/>
      <c r="R830" s="14"/>
      <c r="S830" s="145"/>
      <c r="T830" s="145"/>
      <c r="U830" s="145"/>
      <c r="V830" s="145"/>
      <c r="W830" s="145"/>
      <c r="X830" s="145"/>
      <c r="Y830" s="145"/>
      <c r="Z830" s="145"/>
      <c r="AA830" s="145"/>
      <c r="AB830" s="145"/>
      <c r="AC830" s="145"/>
      <c r="AD830" s="153"/>
      <c r="AE830" s="145"/>
      <c r="AF830" s="145"/>
      <c r="AG830" s="144"/>
      <c r="AH830" s="144"/>
      <c r="AI830" s="144"/>
      <c r="AJ830" s="158"/>
      <c r="AK830" s="144"/>
      <c r="AL830" s="140"/>
      <c r="AM830" s="23" t="str">
        <f t="shared" si="132"/>
        <v>Ekonomska škola Mije Mirkovića Rijeka</v>
      </c>
      <c r="AN830" s="23" t="str">
        <f t="shared" si="133"/>
        <v>Primorsko-goranska</v>
      </c>
      <c r="AO830" s="23" t="str">
        <f t="shared" si="134"/>
        <v>Rijeka</v>
      </c>
      <c r="AP830" s="23" t="str">
        <f t="shared" si="135"/>
        <v>državna</v>
      </c>
      <c r="AQ830" s="23" t="str">
        <f t="shared" si="136"/>
        <v>strukovna</v>
      </c>
      <c r="AR830" s="1" t="str">
        <f t="shared" si="137"/>
        <v>08-071-505</v>
      </c>
      <c r="AT830" s="51" t="str">
        <f t="shared" si="138"/>
        <v>Ekonomska škola Mije Mirkovića Rijeka</v>
      </c>
      <c r="AU830" s="51" t="str">
        <f t="shared" si="139"/>
        <v>Primorsko-goranska</v>
      </c>
      <c r="AV830" s="51" t="str">
        <f t="shared" si="140"/>
        <v>Rijeka</v>
      </c>
      <c r="AW830" s="51" t="str">
        <f t="shared" si="141"/>
        <v>državna</v>
      </c>
      <c r="AX830" s="51" t="str">
        <f t="shared" si="142"/>
        <v>strukovna</v>
      </c>
      <c r="AY830" s="51" t="str">
        <f t="shared" si="143"/>
        <v>08-071-505</v>
      </c>
    </row>
    <row r="831" spans="1:77" s="3" customFormat="1" ht="13.5" x14ac:dyDescent="0.25">
      <c r="A831" s="145"/>
      <c r="B831" s="153"/>
      <c r="C831" s="151"/>
      <c r="D831" s="151"/>
      <c r="E831" s="156"/>
      <c r="F831" s="149"/>
      <c r="G831" s="14"/>
      <c r="H831" s="14"/>
      <c r="I831" s="14"/>
      <c r="J831" s="14"/>
      <c r="K831" s="14"/>
      <c r="L831" s="14"/>
      <c r="M831" s="14"/>
      <c r="N831" s="14"/>
      <c r="O831" s="144"/>
      <c r="P831" s="14"/>
      <c r="Q831" s="14"/>
      <c r="R831" s="14"/>
      <c r="S831" s="145"/>
      <c r="T831" s="145"/>
      <c r="U831" s="145"/>
      <c r="V831" s="145"/>
      <c r="W831" s="145"/>
      <c r="X831" s="145"/>
      <c r="Y831" s="145"/>
      <c r="Z831" s="145"/>
      <c r="AA831" s="145"/>
      <c r="AB831" s="145"/>
      <c r="AC831" s="145"/>
      <c r="AD831" s="153"/>
      <c r="AE831" s="145"/>
      <c r="AF831" s="145"/>
      <c r="AG831" s="144"/>
      <c r="AH831" s="144"/>
      <c r="AI831" s="144"/>
      <c r="AJ831" s="158"/>
      <c r="AK831" s="144"/>
      <c r="AL831" s="140"/>
      <c r="AM831" s="23" t="str">
        <f t="shared" si="132"/>
        <v>Ekonomska škola Mije Mirkovića Rijeka</v>
      </c>
      <c r="AN831" s="23" t="str">
        <f t="shared" si="133"/>
        <v>Primorsko-goranska</v>
      </c>
      <c r="AO831" s="23" t="str">
        <f t="shared" si="134"/>
        <v>Rijeka</v>
      </c>
      <c r="AP831" s="23" t="str">
        <f t="shared" si="135"/>
        <v>državna</v>
      </c>
      <c r="AQ831" s="23" t="str">
        <f t="shared" si="136"/>
        <v>strukovna</v>
      </c>
      <c r="AR831" s="1" t="str">
        <f t="shared" si="137"/>
        <v>08-071-505</v>
      </c>
      <c r="AT831" s="51" t="str">
        <f t="shared" si="138"/>
        <v>Ekonomska škola Mije Mirkovića Rijeka</v>
      </c>
      <c r="AU831" s="51" t="str">
        <f t="shared" si="139"/>
        <v>Primorsko-goranska</v>
      </c>
      <c r="AV831" s="51" t="str">
        <f t="shared" si="140"/>
        <v>Rijeka</v>
      </c>
      <c r="AW831" s="51" t="str">
        <f t="shared" si="141"/>
        <v>državna</v>
      </c>
      <c r="AX831" s="51" t="str">
        <f t="shared" si="142"/>
        <v>strukovna</v>
      </c>
      <c r="AY831" s="51" t="str">
        <f t="shared" si="143"/>
        <v>08-071-505</v>
      </c>
    </row>
    <row r="832" spans="1:77" s="3" customFormat="1" ht="13.5" x14ac:dyDescent="0.25">
      <c r="A832" s="145"/>
      <c r="B832" s="160"/>
      <c r="C832" s="151"/>
      <c r="D832" s="151"/>
      <c r="E832" s="156"/>
      <c r="F832" s="161"/>
      <c r="G832" s="14"/>
      <c r="H832" s="14"/>
      <c r="I832" s="14"/>
      <c r="J832" s="14"/>
      <c r="K832" s="14"/>
      <c r="L832" s="14"/>
      <c r="M832" s="14"/>
      <c r="N832" s="14"/>
      <c r="O832" s="144"/>
      <c r="P832" s="14"/>
      <c r="Q832" s="14"/>
      <c r="R832" s="14"/>
      <c r="S832" s="145"/>
      <c r="T832" s="145"/>
      <c r="U832" s="145"/>
      <c r="V832" s="145"/>
      <c r="W832" s="145"/>
      <c r="X832" s="145"/>
      <c r="Y832" s="145"/>
      <c r="Z832" s="145"/>
      <c r="AA832" s="145"/>
      <c r="AB832" s="145"/>
      <c r="AC832" s="145"/>
      <c r="AD832" s="160"/>
      <c r="AE832" s="145"/>
      <c r="AF832" s="145"/>
      <c r="AG832" s="144"/>
      <c r="AH832" s="144"/>
      <c r="AI832" s="144"/>
      <c r="AJ832" s="162"/>
      <c r="AK832" s="144"/>
      <c r="AL832" s="140"/>
      <c r="AM832" s="23" t="str">
        <f t="shared" si="132"/>
        <v>Ekonomska škola Mije Mirkovića Rijeka</v>
      </c>
      <c r="AN832" s="23" t="str">
        <f t="shared" si="133"/>
        <v>Primorsko-goranska</v>
      </c>
      <c r="AO832" s="23" t="str">
        <f t="shared" si="134"/>
        <v>Rijeka</v>
      </c>
      <c r="AP832" s="23" t="str">
        <f t="shared" si="135"/>
        <v>državna</v>
      </c>
      <c r="AQ832" s="23" t="str">
        <f t="shared" si="136"/>
        <v>strukovna</v>
      </c>
      <c r="AR832" s="1" t="str">
        <f t="shared" si="137"/>
        <v>08-071-505</v>
      </c>
      <c r="AT832" s="51" t="str">
        <f t="shared" si="138"/>
        <v>Ekonomska škola Mije Mirkovića Rijeka</v>
      </c>
      <c r="AU832" s="51" t="str">
        <f t="shared" si="139"/>
        <v>Primorsko-goranska</v>
      </c>
      <c r="AV832" s="51" t="str">
        <f t="shared" si="140"/>
        <v>Rijeka</v>
      </c>
      <c r="AW832" s="51" t="str">
        <f t="shared" si="141"/>
        <v>državna</v>
      </c>
      <c r="AX832" s="51" t="str">
        <f t="shared" si="142"/>
        <v>strukovna</v>
      </c>
      <c r="AY832" s="51" t="str">
        <f t="shared" si="143"/>
        <v>08-071-505</v>
      </c>
    </row>
    <row r="833" spans="1:77" s="3" customFormat="1" ht="13.5" x14ac:dyDescent="0.25">
      <c r="A833" s="145"/>
      <c r="B833" s="152"/>
      <c r="C833" s="151" t="s">
        <v>51</v>
      </c>
      <c r="D833" s="151" t="s">
        <v>51</v>
      </c>
      <c r="E833" s="156"/>
      <c r="F833" s="148" t="s">
        <v>51</v>
      </c>
      <c r="G833" s="14"/>
      <c r="H833" s="14"/>
      <c r="I833" s="14"/>
      <c r="J833" s="14"/>
      <c r="K833" s="14"/>
      <c r="L833" s="14"/>
      <c r="M833" s="14"/>
      <c r="N833" s="14"/>
      <c r="O833" s="144">
        <f>SUM(N833:N840)</f>
        <v>0</v>
      </c>
      <c r="P833" s="14"/>
      <c r="Q833" s="14"/>
      <c r="R833" s="14"/>
      <c r="S833" s="145"/>
      <c r="T833" s="145"/>
      <c r="U833" s="145"/>
      <c r="V833" s="145"/>
      <c r="W833" s="145"/>
      <c r="X833" s="145"/>
      <c r="Y833" s="145"/>
      <c r="Z833" s="145"/>
      <c r="AA833" s="145"/>
      <c r="AB833" s="145"/>
      <c r="AC833" s="145"/>
      <c r="AD833" s="152"/>
      <c r="AE833" s="145"/>
      <c r="AF833" s="145"/>
      <c r="AG833" s="144">
        <f>SUM(P833:AF840)</f>
        <v>0</v>
      </c>
      <c r="AH833" s="144">
        <f>SUM(AG833,O833)</f>
        <v>0</v>
      </c>
      <c r="AI833" s="144">
        <f>SUM(AH833-E833)</f>
        <v>0</v>
      </c>
      <c r="AJ833" s="157"/>
      <c r="AK833" s="144">
        <f>SUM(AH833,AJ833)-AI833</f>
        <v>0</v>
      </c>
      <c r="AL833" s="140"/>
      <c r="AM833" s="23" t="str">
        <f t="shared" si="132"/>
        <v>Ekonomska škola Mije Mirkovića Rijeka</v>
      </c>
      <c r="AN833" s="23" t="str">
        <f t="shared" si="133"/>
        <v>Primorsko-goranska</v>
      </c>
      <c r="AO833" s="23" t="str">
        <f t="shared" si="134"/>
        <v>Rijeka</v>
      </c>
      <c r="AP833" s="23" t="str">
        <f t="shared" si="135"/>
        <v>državna</v>
      </c>
      <c r="AQ833" s="23" t="str">
        <f t="shared" si="136"/>
        <v>strukovna</v>
      </c>
      <c r="AR833" s="1" t="str">
        <f t="shared" si="137"/>
        <v>08-071-505</v>
      </c>
      <c r="AT833" s="51" t="str">
        <f t="shared" si="138"/>
        <v>Ekonomska škola Mije Mirkovića Rijeka</v>
      </c>
      <c r="AU833" s="51" t="str">
        <f t="shared" si="139"/>
        <v>Primorsko-goranska</v>
      </c>
      <c r="AV833" s="51" t="str">
        <f t="shared" si="140"/>
        <v>Rijeka</v>
      </c>
      <c r="AW833" s="51" t="str">
        <f t="shared" si="141"/>
        <v>državna</v>
      </c>
      <c r="AX833" s="51" t="str">
        <f t="shared" si="142"/>
        <v>strukovna</v>
      </c>
      <c r="AY833" s="51" t="str">
        <f t="shared" si="143"/>
        <v>08-071-505</v>
      </c>
      <c r="BY833" s="7"/>
    </row>
    <row r="834" spans="1:77" s="3" customFormat="1" ht="13.5" x14ac:dyDescent="0.25">
      <c r="A834" s="145"/>
      <c r="B834" s="153"/>
      <c r="C834" s="151"/>
      <c r="D834" s="151"/>
      <c r="E834" s="156"/>
      <c r="F834" s="149"/>
      <c r="G834" s="14"/>
      <c r="H834" s="14"/>
      <c r="I834" s="14"/>
      <c r="J834" s="14"/>
      <c r="K834" s="14"/>
      <c r="L834" s="14"/>
      <c r="M834" s="14"/>
      <c r="N834" s="14"/>
      <c r="O834" s="144"/>
      <c r="P834" s="14"/>
      <c r="Q834" s="14"/>
      <c r="R834" s="14"/>
      <c r="S834" s="145"/>
      <c r="T834" s="145"/>
      <c r="U834" s="145"/>
      <c r="V834" s="145"/>
      <c r="W834" s="145"/>
      <c r="X834" s="145"/>
      <c r="Y834" s="145"/>
      <c r="Z834" s="145"/>
      <c r="AA834" s="145"/>
      <c r="AB834" s="145"/>
      <c r="AC834" s="145"/>
      <c r="AD834" s="153"/>
      <c r="AE834" s="145"/>
      <c r="AF834" s="145"/>
      <c r="AG834" s="144"/>
      <c r="AH834" s="144"/>
      <c r="AI834" s="144"/>
      <c r="AJ834" s="158"/>
      <c r="AK834" s="144"/>
      <c r="AL834" s="140"/>
      <c r="AM834" s="23" t="str">
        <f t="shared" ref="AM834:AM897" si="144">NazivSkole</f>
        <v>Ekonomska škola Mije Mirkovića Rijeka</v>
      </c>
      <c r="AN834" s="23" t="str">
        <f t="shared" ref="AN834:AN897" si="145">Zupanija</f>
        <v>Primorsko-goranska</v>
      </c>
      <c r="AO834" s="23" t="str">
        <f t="shared" ref="AO834:AO897" si="146">GradMjesto</f>
        <v>Rijeka</v>
      </c>
      <c r="AP834" s="23" t="str">
        <f t="shared" ref="AP834:AP897" si="147">Osnivac</f>
        <v>državna</v>
      </c>
      <c r="AQ834" s="23" t="str">
        <f t="shared" ref="AQ834:AQ897" si="148">VrstaSkole</f>
        <v>strukovna</v>
      </c>
      <c r="AR834" s="1" t="str">
        <f t="shared" ref="AR834:AR897" si="149">SifraSkole</f>
        <v>08-071-505</v>
      </c>
      <c r="AT834" s="51" t="str">
        <f t="shared" ref="AT834:AT897" si="150">NazivSkole</f>
        <v>Ekonomska škola Mije Mirkovića Rijeka</v>
      </c>
      <c r="AU834" s="51" t="str">
        <f t="shared" ref="AU834:AU897" si="151">Zupanija</f>
        <v>Primorsko-goranska</v>
      </c>
      <c r="AV834" s="51" t="str">
        <f t="shared" ref="AV834:AV897" si="152">GradMjesto</f>
        <v>Rijeka</v>
      </c>
      <c r="AW834" s="51" t="str">
        <f t="shared" ref="AW834:AW897" si="153">Osnivac</f>
        <v>državna</v>
      </c>
      <c r="AX834" s="51" t="str">
        <f t="shared" ref="AX834:AX897" si="154">VrstaSkole</f>
        <v>strukovna</v>
      </c>
      <c r="AY834" s="51" t="str">
        <f t="shared" ref="AY834:AY897" si="155">SifraSkole</f>
        <v>08-071-505</v>
      </c>
    </row>
    <row r="835" spans="1:77" s="3" customFormat="1" ht="13.5" x14ac:dyDescent="0.25">
      <c r="A835" s="145"/>
      <c r="B835" s="153"/>
      <c r="C835" s="151"/>
      <c r="D835" s="151"/>
      <c r="E835" s="156"/>
      <c r="F835" s="149"/>
      <c r="G835" s="14"/>
      <c r="H835" s="14"/>
      <c r="I835" s="14"/>
      <c r="J835" s="14"/>
      <c r="K835" s="14"/>
      <c r="L835" s="14"/>
      <c r="M835" s="14"/>
      <c r="N835" s="14"/>
      <c r="O835" s="144"/>
      <c r="P835" s="14"/>
      <c r="Q835" s="14"/>
      <c r="R835" s="14"/>
      <c r="S835" s="145"/>
      <c r="T835" s="145"/>
      <c r="U835" s="145"/>
      <c r="V835" s="145"/>
      <c r="W835" s="145"/>
      <c r="X835" s="145"/>
      <c r="Y835" s="145"/>
      <c r="Z835" s="145"/>
      <c r="AA835" s="145"/>
      <c r="AB835" s="145"/>
      <c r="AC835" s="145"/>
      <c r="AD835" s="153"/>
      <c r="AE835" s="145"/>
      <c r="AF835" s="145"/>
      <c r="AG835" s="144"/>
      <c r="AH835" s="144"/>
      <c r="AI835" s="144"/>
      <c r="AJ835" s="158"/>
      <c r="AK835" s="144"/>
      <c r="AL835" s="140"/>
      <c r="AM835" s="23" t="str">
        <f t="shared" si="144"/>
        <v>Ekonomska škola Mije Mirkovića Rijeka</v>
      </c>
      <c r="AN835" s="23" t="str">
        <f t="shared" si="145"/>
        <v>Primorsko-goranska</v>
      </c>
      <c r="AO835" s="23" t="str">
        <f t="shared" si="146"/>
        <v>Rijeka</v>
      </c>
      <c r="AP835" s="23" t="str">
        <f t="shared" si="147"/>
        <v>državna</v>
      </c>
      <c r="AQ835" s="23" t="str">
        <f t="shared" si="148"/>
        <v>strukovna</v>
      </c>
      <c r="AR835" s="1" t="str">
        <f t="shared" si="149"/>
        <v>08-071-505</v>
      </c>
      <c r="AT835" s="51" t="str">
        <f t="shared" si="150"/>
        <v>Ekonomska škola Mije Mirkovića Rijeka</v>
      </c>
      <c r="AU835" s="51" t="str">
        <f t="shared" si="151"/>
        <v>Primorsko-goranska</v>
      </c>
      <c r="AV835" s="51" t="str">
        <f t="shared" si="152"/>
        <v>Rijeka</v>
      </c>
      <c r="AW835" s="51" t="str">
        <f t="shared" si="153"/>
        <v>državna</v>
      </c>
      <c r="AX835" s="51" t="str">
        <f t="shared" si="154"/>
        <v>strukovna</v>
      </c>
      <c r="AY835" s="51" t="str">
        <f t="shared" si="155"/>
        <v>08-071-505</v>
      </c>
    </row>
    <row r="836" spans="1:77" s="3" customFormat="1" ht="13.5" x14ac:dyDescent="0.25">
      <c r="A836" s="145"/>
      <c r="B836" s="153"/>
      <c r="C836" s="151"/>
      <c r="D836" s="151"/>
      <c r="E836" s="156"/>
      <c r="F836" s="149"/>
      <c r="G836" s="14"/>
      <c r="H836" s="14"/>
      <c r="I836" s="14"/>
      <c r="J836" s="14"/>
      <c r="K836" s="14"/>
      <c r="L836" s="14"/>
      <c r="M836" s="14"/>
      <c r="N836" s="14"/>
      <c r="O836" s="144"/>
      <c r="P836" s="14"/>
      <c r="Q836" s="14"/>
      <c r="R836" s="14"/>
      <c r="S836" s="145"/>
      <c r="T836" s="145"/>
      <c r="U836" s="145"/>
      <c r="V836" s="145"/>
      <c r="W836" s="145"/>
      <c r="X836" s="145"/>
      <c r="Y836" s="145"/>
      <c r="Z836" s="145"/>
      <c r="AA836" s="145"/>
      <c r="AB836" s="145"/>
      <c r="AC836" s="145"/>
      <c r="AD836" s="153"/>
      <c r="AE836" s="145"/>
      <c r="AF836" s="145"/>
      <c r="AG836" s="144"/>
      <c r="AH836" s="144"/>
      <c r="AI836" s="144"/>
      <c r="AJ836" s="158"/>
      <c r="AK836" s="144"/>
      <c r="AL836" s="140"/>
      <c r="AM836" s="23" t="str">
        <f t="shared" si="144"/>
        <v>Ekonomska škola Mije Mirkovića Rijeka</v>
      </c>
      <c r="AN836" s="23" t="str">
        <f t="shared" si="145"/>
        <v>Primorsko-goranska</v>
      </c>
      <c r="AO836" s="23" t="str">
        <f t="shared" si="146"/>
        <v>Rijeka</v>
      </c>
      <c r="AP836" s="23" t="str">
        <f t="shared" si="147"/>
        <v>državna</v>
      </c>
      <c r="AQ836" s="23" t="str">
        <f t="shared" si="148"/>
        <v>strukovna</v>
      </c>
      <c r="AR836" s="1" t="str">
        <f t="shared" si="149"/>
        <v>08-071-505</v>
      </c>
      <c r="AT836" s="51" t="str">
        <f t="shared" si="150"/>
        <v>Ekonomska škola Mije Mirkovića Rijeka</v>
      </c>
      <c r="AU836" s="51" t="str">
        <f t="shared" si="151"/>
        <v>Primorsko-goranska</v>
      </c>
      <c r="AV836" s="51" t="str">
        <f t="shared" si="152"/>
        <v>Rijeka</v>
      </c>
      <c r="AW836" s="51" t="str">
        <f t="shared" si="153"/>
        <v>državna</v>
      </c>
      <c r="AX836" s="51" t="str">
        <f t="shared" si="154"/>
        <v>strukovna</v>
      </c>
      <c r="AY836" s="51" t="str">
        <f t="shared" si="155"/>
        <v>08-071-505</v>
      </c>
    </row>
    <row r="837" spans="1:77" s="3" customFormat="1" ht="13.5" x14ac:dyDescent="0.25">
      <c r="A837" s="145"/>
      <c r="B837" s="153"/>
      <c r="C837" s="151"/>
      <c r="D837" s="151"/>
      <c r="E837" s="156"/>
      <c r="F837" s="149"/>
      <c r="G837" s="14"/>
      <c r="H837" s="14"/>
      <c r="I837" s="14"/>
      <c r="J837" s="14"/>
      <c r="K837" s="14"/>
      <c r="L837" s="14"/>
      <c r="M837" s="14"/>
      <c r="N837" s="14"/>
      <c r="O837" s="144"/>
      <c r="P837" s="14"/>
      <c r="Q837" s="14"/>
      <c r="R837" s="14"/>
      <c r="S837" s="145"/>
      <c r="T837" s="145"/>
      <c r="U837" s="145"/>
      <c r="V837" s="145"/>
      <c r="W837" s="145"/>
      <c r="X837" s="145"/>
      <c r="Y837" s="145"/>
      <c r="Z837" s="145"/>
      <c r="AA837" s="145"/>
      <c r="AB837" s="145"/>
      <c r="AC837" s="145"/>
      <c r="AD837" s="153"/>
      <c r="AE837" s="145"/>
      <c r="AF837" s="145"/>
      <c r="AG837" s="144"/>
      <c r="AH837" s="144"/>
      <c r="AI837" s="144"/>
      <c r="AJ837" s="158"/>
      <c r="AK837" s="144"/>
      <c r="AL837" s="140"/>
      <c r="AM837" s="23" t="str">
        <f t="shared" si="144"/>
        <v>Ekonomska škola Mije Mirkovića Rijeka</v>
      </c>
      <c r="AN837" s="23" t="str">
        <f t="shared" si="145"/>
        <v>Primorsko-goranska</v>
      </c>
      <c r="AO837" s="23" t="str">
        <f t="shared" si="146"/>
        <v>Rijeka</v>
      </c>
      <c r="AP837" s="23" t="str">
        <f t="shared" si="147"/>
        <v>državna</v>
      </c>
      <c r="AQ837" s="23" t="str">
        <f t="shared" si="148"/>
        <v>strukovna</v>
      </c>
      <c r="AR837" s="1" t="str">
        <f t="shared" si="149"/>
        <v>08-071-505</v>
      </c>
      <c r="AT837" s="51" t="str">
        <f t="shared" si="150"/>
        <v>Ekonomska škola Mije Mirkovića Rijeka</v>
      </c>
      <c r="AU837" s="51" t="str">
        <f t="shared" si="151"/>
        <v>Primorsko-goranska</v>
      </c>
      <c r="AV837" s="51" t="str">
        <f t="shared" si="152"/>
        <v>Rijeka</v>
      </c>
      <c r="AW837" s="51" t="str">
        <f t="shared" si="153"/>
        <v>državna</v>
      </c>
      <c r="AX837" s="51" t="str">
        <f t="shared" si="154"/>
        <v>strukovna</v>
      </c>
      <c r="AY837" s="51" t="str">
        <f t="shared" si="155"/>
        <v>08-071-505</v>
      </c>
    </row>
    <row r="838" spans="1:77" s="3" customFormat="1" ht="13.5" x14ac:dyDescent="0.25">
      <c r="A838" s="145"/>
      <c r="B838" s="153"/>
      <c r="C838" s="151"/>
      <c r="D838" s="151"/>
      <c r="E838" s="156"/>
      <c r="F838" s="149"/>
      <c r="G838" s="14"/>
      <c r="H838" s="14"/>
      <c r="I838" s="14"/>
      <c r="J838" s="14"/>
      <c r="K838" s="14"/>
      <c r="L838" s="14"/>
      <c r="M838" s="14"/>
      <c r="N838" s="14"/>
      <c r="O838" s="144"/>
      <c r="P838" s="14"/>
      <c r="Q838" s="14"/>
      <c r="R838" s="14"/>
      <c r="S838" s="145"/>
      <c r="T838" s="145"/>
      <c r="U838" s="145"/>
      <c r="V838" s="145"/>
      <c r="W838" s="145"/>
      <c r="X838" s="145"/>
      <c r="Y838" s="145"/>
      <c r="Z838" s="145"/>
      <c r="AA838" s="145"/>
      <c r="AB838" s="145"/>
      <c r="AC838" s="145"/>
      <c r="AD838" s="153"/>
      <c r="AE838" s="145"/>
      <c r="AF838" s="145"/>
      <c r="AG838" s="144"/>
      <c r="AH838" s="144"/>
      <c r="AI838" s="144"/>
      <c r="AJ838" s="158"/>
      <c r="AK838" s="144"/>
      <c r="AL838" s="140"/>
      <c r="AM838" s="23" t="str">
        <f t="shared" si="144"/>
        <v>Ekonomska škola Mije Mirkovića Rijeka</v>
      </c>
      <c r="AN838" s="23" t="str">
        <f t="shared" si="145"/>
        <v>Primorsko-goranska</v>
      </c>
      <c r="AO838" s="23" t="str">
        <f t="shared" si="146"/>
        <v>Rijeka</v>
      </c>
      <c r="AP838" s="23" t="str">
        <f t="shared" si="147"/>
        <v>državna</v>
      </c>
      <c r="AQ838" s="23" t="str">
        <f t="shared" si="148"/>
        <v>strukovna</v>
      </c>
      <c r="AR838" s="1" t="str">
        <f t="shared" si="149"/>
        <v>08-071-505</v>
      </c>
      <c r="AT838" s="51" t="str">
        <f t="shared" si="150"/>
        <v>Ekonomska škola Mije Mirkovića Rijeka</v>
      </c>
      <c r="AU838" s="51" t="str">
        <f t="shared" si="151"/>
        <v>Primorsko-goranska</v>
      </c>
      <c r="AV838" s="51" t="str">
        <f t="shared" si="152"/>
        <v>Rijeka</v>
      </c>
      <c r="AW838" s="51" t="str">
        <f t="shared" si="153"/>
        <v>državna</v>
      </c>
      <c r="AX838" s="51" t="str">
        <f t="shared" si="154"/>
        <v>strukovna</v>
      </c>
      <c r="AY838" s="51" t="str">
        <f t="shared" si="155"/>
        <v>08-071-505</v>
      </c>
    </row>
    <row r="839" spans="1:77" s="3" customFormat="1" ht="13.5" x14ac:dyDescent="0.25">
      <c r="A839" s="145"/>
      <c r="B839" s="153"/>
      <c r="C839" s="151"/>
      <c r="D839" s="151"/>
      <c r="E839" s="156"/>
      <c r="F839" s="149"/>
      <c r="G839" s="14"/>
      <c r="H839" s="14"/>
      <c r="I839" s="14"/>
      <c r="J839" s="14"/>
      <c r="K839" s="14"/>
      <c r="L839" s="14"/>
      <c r="M839" s="14"/>
      <c r="N839" s="14"/>
      <c r="O839" s="144"/>
      <c r="P839" s="14"/>
      <c r="Q839" s="14"/>
      <c r="R839" s="14"/>
      <c r="S839" s="145"/>
      <c r="T839" s="145"/>
      <c r="U839" s="145"/>
      <c r="V839" s="145"/>
      <c r="W839" s="145"/>
      <c r="X839" s="145"/>
      <c r="Y839" s="145"/>
      <c r="Z839" s="145"/>
      <c r="AA839" s="145"/>
      <c r="AB839" s="145"/>
      <c r="AC839" s="145"/>
      <c r="AD839" s="153"/>
      <c r="AE839" s="145"/>
      <c r="AF839" s="145"/>
      <c r="AG839" s="144"/>
      <c r="AH839" s="144"/>
      <c r="AI839" s="144"/>
      <c r="AJ839" s="158"/>
      <c r="AK839" s="144"/>
      <c r="AL839" s="140"/>
      <c r="AM839" s="23" t="str">
        <f t="shared" si="144"/>
        <v>Ekonomska škola Mije Mirkovića Rijeka</v>
      </c>
      <c r="AN839" s="23" t="str">
        <f t="shared" si="145"/>
        <v>Primorsko-goranska</v>
      </c>
      <c r="AO839" s="23" t="str">
        <f t="shared" si="146"/>
        <v>Rijeka</v>
      </c>
      <c r="AP839" s="23" t="str">
        <f t="shared" si="147"/>
        <v>državna</v>
      </c>
      <c r="AQ839" s="23" t="str">
        <f t="shared" si="148"/>
        <v>strukovna</v>
      </c>
      <c r="AR839" s="1" t="str">
        <f t="shared" si="149"/>
        <v>08-071-505</v>
      </c>
      <c r="AT839" s="51" t="str">
        <f t="shared" si="150"/>
        <v>Ekonomska škola Mije Mirkovića Rijeka</v>
      </c>
      <c r="AU839" s="51" t="str">
        <f t="shared" si="151"/>
        <v>Primorsko-goranska</v>
      </c>
      <c r="AV839" s="51" t="str">
        <f t="shared" si="152"/>
        <v>Rijeka</v>
      </c>
      <c r="AW839" s="51" t="str">
        <f t="shared" si="153"/>
        <v>državna</v>
      </c>
      <c r="AX839" s="51" t="str">
        <f t="shared" si="154"/>
        <v>strukovna</v>
      </c>
      <c r="AY839" s="51" t="str">
        <f t="shared" si="155"/>
        <v>08-071-505</v>
      </c>
    </row>
    <row r="840" spans="1:77" s="3" customFormat="1" ht="13.5" x14ac:dyDescent="0.25">
      <c r="A840" s="145"/>
      <c r="B840" s="160"/>
      <c r="C840" s="151"/>
      <c r="D840" s="151"/>
      <c r="E840" s="156"/>
      <c r="F840" s="161"/>
      <c r="G840" s="14"/>
      <c r="H840" s="14"/>
      <c r="I840" s="14"/>
      <c r="J840" s="14"/>
      <c r="K840" s="14"/>
      <c r="L840" s="14"/>
      <c r="M840" s="14"/>
      <c r="N840" s="14"/>
      <c r="O840" s="144"/>
      <c r="P840" s="14"/>
      <c r="Q840" s="14"/>
      <c r="R840" s="14"/>
      <c r="S840" s="145"/>
      <c r="T840" s="145"/>
      <c r="U840" s="145"/>
      <c r="V840" s="145"/>
      <c r="W840" s="145"/>
      <c r="X840" s="145"/>
      <c r="Y840" s="145"/>
      <c r="Z840" s="145"/>
      <c r="AA840" s="145"/>
      <c r="AB840" s="145"/>
      <c r="AC840" s="145"/>
      <c r="AD840" s="160"/>
      <c r="AE840" s="145"/>
      <c r="AF840" s="145"/>
      <c r="AG840" s="144"/>
      <c r="AH840" s="144"/>
      <c r="AI840" s="144"/>
      <c r="AJ840" s="162"/>
      <c r="AK840" s="144"/>
      <c r="AL840" s="140"/>
      <c r="AM840" s="23" t="str">
        <f t="shared" si="144"/>
        <v>Ekonomska škola Mije Mirkovića Rijeka</v>
      </c>
      <c r="AN840" s="23" t="str">
        <f t="shared" si="145"/>
        <v>Primorsko-goranska</v>
      </c>
      <c r="AO840" s="23" t="str">
        <f t="shared" si="146"/>
        <v>Rijeka</v>
      </c>
      <c r="AP840" s="23" t="str">
        <f t="shared" si="147"/>
        <v>državna</v>
      </c>
      <c r="AQ840" s="23" t="str">
        <f t="shared" si="148"/>
        <v>strukovna</v>
      </c>
      <c r="AR840" s="1" t="str">
        <f t="shared" si="149"/>
        <v>08-071-505</v>
      </c>
      <c r="AT840" s="51" t="str">
        <f t="shared" si="150"/>
        <v>Ekonomska škola Mije Mirkovića Rijeka</v>
      </c>
      <c r="AU840" s="51" t="str">
        <f t="shared" si="151"/>
        <v>Primorsko-goranska</v>
      </c>
      <c r="AV840" s="51" t="str">
        <f t="shared" si="152"/>
        <v>Rijeka</v>
      </c>
      <c r="AW840" s="51" t="str">
        <f t="shared" si="153"/>
        <v>državna</v>
      </c>
      <c r="AX840" s="51" t="str">
        <f t="shared" si="154"/>
        <v>strukovna</v>
      </c>
      <c r="AY840" s="51" t="str">
        <f t="shared" si="155"/>
        <v>08-071-505</v>
      </c>
    </row>
    <row r="841" spans="1:77" s="3" customFormat="1" ht="13.5" x14ac:dyDescent="0.25">
      <c r="A841" s="145"/>
      <c r="B841" s="152"/>
      <c r="C841" s="151" t="s">
        <v>51</v>
      </c>
      <c r="D841" s="151" t="s">
        <v>51</v>
      </c>
      <c r="E841" s="156"/>
      <c r="F841" s="148" t="s">
        <v>51</v>
      </c>
      <c r="G841" s="14"/>
      <c r="H841" s="14"/>
      <c r="I841" s="14"/>
      <c r="J841" s="14"/>
      <c r="K841" s="14"/>
      <c r="L841" s="14"/>
      <c r="M841" s="14"/>
      <c r="N841" s="14"/>
      <c r="O841" s="144">
        <f>SUM(N841:N848)</f>
        <v>0</v>
      </c>
      <c r="P841" s="14"/>
      <c r="Q841" s="14"/>
      <c r="R841" s="14"/>
      <c r="S841" s="145"/>
      <c r="T841" s="145"/>
      <c r="U841" s="145"/>
      <c r="V841" s="145"/>
      <c r="W841" s="145"/>
      <c r="X841" s="145"/>
      <c r="Y841" s="145"/>
      <c r="Z841" s="145"/>
      <c r="AA841" s="145"/>
      <c r="AB841" s="145"/>
      <c r="AC841" s="145"/>
      <c r="AD841" s="152"/>
      <c r="AE841" s="145"/>
      <c r="AF841" s="145"/>
      <c r="AG841" s="144">
        <f>SUM(P841:AF848)</f>
        <v>0</v>
      </c>
      <c r="AH841" s="144">
        <f>SUM(AG841,O841)</f>
        <v>0</v>
      </c>
      <c r="AI841" s="144">
        <f>SUM(AH841-E841)</f>
        <v>0</v>
      </c>
      <c r="AJ841" s="157"/>
      <c r="AK841" s="144">
        <f>SUM(AH841,AJ841)-AI841</f>
        <v>0</v>
      </c>
      <c r="AL841" s="140"/>
      <c r="AM841" s="23" t="str">
        <f t="shared" si="144"/>
        <v>Ekonomska škola Mije Mirkovića Rijeka</v>
      </c>
      <c r="AN841" s="23" t="str">
        <f t="shared" si="145"/>
        <v>Primorsko-goranska</v>
      </c>
      <c r="AO841" s="23" t="str">
        <f t="shared" si="146"/>
        <v>Rijeka</v>
      </c>
      <c r="AP841" s="23" t="str">
        <f t="shared" si="147"/>
        <v>državna</v>
      </c>
      <c r="AQ841" s="23" t="str">
        <f t="shared" si="148"/>
        <v>strukovna</v>
      </c>
      <c r="AR841" s="1" t="str">
        <f t="shared" si="149"/>
        <v>08-071-505</v>
      </c>
      <c r="AT841" s="51" t="str">
        <f t="shared" si="150"/>
        <v>Ekonomska škola Mije Mirkovića Rijeka</v>
      </c>
      <c r="AU841" s="51" t="str">
        <f t="shared" si="151"/>
        <v>Primorsko-goranska</v>
      </c>
      <c r="AV841" s="51" t="str">
        <f t="shared" si="152"/>
        <v>Rijeka</v>
      </c>
      <c r="AW841" s="51" t="str">
        <f t="shared" si="153"/>
        <v>državna</v>
      </c>
      <c r="AX841" s="51" t="str">
        <f t="shared" si="154"/>
        <v>strukovna</v>
      </c>
      <c r="AY841" s="51" t="str">
        <f t="shared" si="155"/>
        <v>08-071-505</v>
      </c>
      <c r="BY841" s="7"/>
    </row>
    <row r="842" spans="1:77" s="3" customFormat="1" ht="13.5" x14ac:dyDescent="0.25">
      <c r="A842" s="145"/>
      <c r="B842" s="153"/>
      <c r="C842" s="151"/>
      <c r="D842" s="151"/>
      <c r="E842" s="156"/>
      <c r="F842" s="149"/>
      <c r="G842" s="14"/>
      <c r="H842" s="14"/>
      <c r="I842" s="14"/>
      <c r="J842" s="14"/>
      <c r="K842" s="14"/>
      <c r="L842" s="14"/>
      <c r="M842" s="14"/>
      <c r="N842" s="14"/>
      <c r="O842" s="144"/>
      <c r="P842" s="14"/>
      <c r="Q842" s="14"/>
      <c r="R842" s="14"/>
      <c r="S842" s="145"/>
      <c r="T842" s="145"/>
      <c r="U842" s="145"/>
      <c r="V842" s="145"/>
      <c r="W842" s="145"/>
      <c r="X842" s="145"/>
      <c r="Y842" s="145"/>
      <c r="Z842" s="145"/>
      <c r="AA842" s="145"/>
      <c r="AB842" s="145"/>
      <c r="AC842" s="145"/>
      <c r="AD842" s="153"/>
      <c r="AE842" s="145"/>
      <c r="AF842" s="145"/>
      <c r="AG842" s="144"/>
      <c r="AH842" s="144"/>
      <c r="AI842" s="144"/>
      <c r="AJ842" s="158"/>
      <c r="AK842" s="144"/>
      <c r="AL842" s="140"/>
      <c r="AM842" s="23" t="str">
        <f t="shared" si="144"/>
        <v>Ekonomska škola Mije Mirkovića Rijeka</v>
      </c>
      <c r="AN842" s="23" t="str">
        <f t="shared" si="145"/>
        <v>Primorsko-goranska</v>
      </c>
      <c r="AO842" s="23" t="str">
        <f t="shared" si="146"/>
        <v>Rijeka</v>
      </c>
      <c r="AP842" s="23" t="str">
        <f t="shared" si="147"/>
        <v>državna</v>
      </c>
      <c r="AQ842" s="23" t="str">
        <f t="shared" si="148"/>
        <v>strukovna</v>
      </c>
      <c r="AR842" s="1" t="str">
        <f t="shared" si="149"/>
        <v>08-071-505</v>
      </c>
      <c r="AT842" s="51" t="str">
        <f t="shared" si="150"/>
        <v>Ekonomska škola Mije Mirkovića Rijeka</v>
      </c>
      <c r="AU842" s="51" t="str">
        <f t="shared" si="151"/>
        <v>Primorsko-goranska</v>
      </c>
      <c r="AV842" s="51" t="str">
        <f t="shared" si="152"/>
        <v>Rijeka</v>
      </c>
      <c r="AW842" s="51" t="str">
        <f t="shared" si="153"/>
        <v>državna</v>
      </c>
      <c r="AX842" s="51" t="str">
        <f t="shared" si="154"/>
        <v>strukovna</v>
      </c>
      <c r="AY842" s="51" t="str">
        <f t="shared" si="155"/>
        <v>08-071-505</v>
      </c>
    </row>
    <row r="843" spans="1:77" s="3" customFormat="1" ht="13.5" x14ac:dyDescent="0.25">
      <c r="A843" s="145"/>
      <c r="B843" s="153"/>
      <c r="C843" s="151"/>
      <c r="D843" s="151"/>
      <c r="E843" s="156"/>
      <c r="F843" s="149"/>
      <c r="G843" s="14"/>
      <c r="H843" s="14"/>
      <c r="I843" s="14"/>
      <c r="J843" s="14"/>
      <c r="K843" s="14"/>
      <c r="L843" s="14"/>
      <c r="M843" s="14"/>
      <c r="N843" s="14"/>
      <c r="O843" s="144"/>
      <c r="P843" s="14"/>
      <c r="Q843" s="14"/>
      <c r="R843" s="14"/>
      <c r="S843" s="145"/>
      <c r="T843" s="145"/>
      <c r="U843" s="145"/>
      <c r="V843" s="145"/>
      <c r="W843" s="145"/>
      <c r="X843" s="145"/>
      <c r="Y843" s="145"/>
      <c r="Z843" s="145"/>
      <c r="AA843" s="145"/>
      <c r="AB843" s="145"/>
      <c r="AC843" s="145"/>
      <c r="AD843" s="153"/>
      <c r="AE843" s="145"/>
      <c r="AF843" s="145"/>
      <c r="AG843" s="144"/>
      <c r="AH843" s="144"/>
      <c r="AI843" s="144"/>
      <c r="AJ843" s="158"/>
      <c r="AK843" s="144"/>
      <c r="AL843" s="140"/>
      <c r="AM843" s="23" t="str">
        <f t="shared" si="144"/>
        <v>Ekonomska škola Mije Mirkovića Rijeka</v>
      </c>
      <c r="AN843" s="23" t="str">
        <f t="shared" si="145"/>
        <v>Primorsko-goranska</v>
      </c>
      <c r="AO843" s="23" t="str">
        <f t="shared" si="146"/>
        <v>Rijeka</v>
      </c>
      <c r="AP843" s="23" t="str">
        <f t="shared" si="147"/>
        <v>državna</v>
      </c>
      <c r="AQ843" s="23" t="str">
        <f t="shared" si="148"/>
        <v>strukovna</v>
      </c>
      <c r="AR843" s="1" t="str">
        <f t="shared" si="149"/>
        <v>08-071-505</v>
      </c>
      <c r="AT843" s="51" t="str">
        <f t="shared" si="150"/>
        <v>Ekonomska škola Mije Mirkovića Rijeka</v>
      </c>
      <c r="AU843" s="51" t="str">
        <f t="shared" si="151"/>
        <v>Primorsko-goranska</v>
      </c>
      <c r="AV843" s="51" t="str">
        <f t="shared" si="152"/>
        <v>Rijeka</v>
      </c>
      <c r="AW843" s="51" t="str">
        <f t="shared" si="153"/>
        <v>državna</v>
      </c>
      <c r="AX843" s="51" t="str">
        <f t="shared" si="154"/>
        <v>strukovna</v>
      </c>
      <c r="AY843" s="51" t="str">
        <f t="shared" si="155"/>
        <v>08-071-505</v>
      </c>
    </row>
    <row r="844" spans="1:77" s="3" customFormat="1" ht="13.5" x14ac:dyDescent="0.25">
      <c r="A844" s="145"/>
      <c r="B844" s="153"/>
      <c r="C844" s="151"/>
      <c r="D844" s="151"/>
      <c r="E844" s="156"/>
      <c r="F844" s="149"/>
      <c r="G844" s="14"/>
      <c r="H844" s="14"/>
      <c r="I844" s="14"/>
      <c r="J844" s="14"/>
      <c r="K844" s="14"/>
      <c r="L844" s="14"/>
      <c r="M844" s="14"/>
      <c r="N844" s="14"/>
      <c r="O844" s="144"/>
      <c r="P844" s="14"/>
      <c r="Q844" s="14"/>
      <c r="R844" s="14"/>
      <c r="S844" s="145"/>
      <c r="T844" s="145"/>
      <c r="U844" s="145"/>
      <c r="V844" s="145"/>
      <c r="W844" s="145"/>
      <c r="X844" s="145"/>
      <c r="Y844" s="145"/>
      <c r="Z844" s="145"/>
      <c r="AA844" s="145"/>
      <c r="AB844" s="145"/>
      <c r="AC844" s="145"/>
      <c r="AD844" s="153"/>
      <c r="AE844" s="145"/>
      <c r="AF844" s="145"/>
      <c r="AG844" s="144"/>
      <c r="AH844" s="144"/>
      <c r="AI844" s="144"/>
      <c r="AJ844" s="158"/>
      <c r="AK844" s="144"/>
      <c r="AL844" s="140"/>
      <c r="AM844" s="23" t="str">
        <f t="shared" si="144"/>
        <v>Ekonomska škola Mije Mirkovića Rijeka</v>
      </c>
      <c r="AN844" s="23" t="str">
        <f t="shared" si="145"/>
        <v>Primorsko-goranska</v>
      </c>
      <c r="AO844" s="23" t="str">
        <f t="shared" si="146"/>
        <v>Rijeka</v>
      </c>
      <c r="AP844" s="23" t="str">
        <f t="shared" si="147"/>
        <v>državna</v>
      </c>
      <c r="AQ844" s="23" t="str">
        <f t="shared" si="148"/>
        <v>strukovna</v>
      </c>
      <c r="AR844" s="1" t="str">
        <f t="shared" si="149"/>
        <v>08-071-505</v>
      </c>
      <c r="AT844" s="51" t="str">
        <f t="shared" si="150"/>
        <v>Ekonomska škola Mije Mirkovića Rijeka</v>
      </c>
      <c r="AU844" s="51" t="str">
        <f t="shared" si="151"/>
        <v>Primorsko-goranska</v>
      </c>
      <c r="AV844" s="51" t="str">
        <f t="shared" si="152"/>
        <v>Rijeka</v>
      </c>
      <c r="AW844" s="51" t="str">
        <f t="shared" si="153"/>
        <v>državna</v>
      </c>
      <c r="AX844" s="51" t="str">
        <f t="shared" si="154"/>
        <v>strukovna</v>
      </c>
      <c r="AY844" s="51" t="str">
        <f t="shared" si="155"/>
        <v>08-071-505</v>
      </c>
    </row>
    <row r="845" spans="1:77" s="3" customFormat="1" ht="13.5" x14ac:dyDescent="0.25">
      <c r="A845" s="145"/>
      <c r="B845" s="153"/>
      <c r="C845" s="151"/>
      <c r="D845" s="151"/>
      <c r="E845" s="156"/>
      <c r="F845" s="149"/>
      <c r="G845" s="14"/>
      <c r="H845" s="14"/>
      <c r="I845" s="14"/>
      <c r="J845" s="14"/>
      <c r="K845" s="14"/>
      <c r="L845" s="14"/>
      <c r="M845" s="14"/>
      <c r="N845" s="14"/>
      <c r="O845" s="144"/>
      <c r="P845" s="14"/>
      <c r="Q845" s="14"/>
      <c r="R845" s="14"/>
      <c r="S845" s="145"/>
      <c r="T845" s="145"/>
      <c r="U845" s="145"/>
      <c r="V845" s="145"/>
      <c r="W845" s="145"/>
      <c r="X845" s="145"/>
      <c r="Y845" s="145"/>
      <c r="Z845" s="145"/>
      <c r="AA845" s="145"/>
      <c r="AB845" s="145"/>
      <c r="AC845" s="145"/>
      <c r="AD845" s="153"/>
      <c r="AE845" s="145"/>
      <c r="AF845" s="145"/>
      <c r="AG845" s="144"/>
      <c r="AH845" s="144"/>
      <c r="AI845" s="144"/>
      <c r="AJ845" s="158"/>
      <c r="AK845" s="144"/>
      <c r="AL845" s="140"/>
      <c r="AM845" s="23" t="str">
        <f t="shared" si="144"/>
        <v>Ekonomska škola Mije Mirkovića Rijeka</v>
      </c>
      <c r="AN845" s="23" t="str">
        <f t="shared" si="145"/>
        <v>Primorsko-goranska</v>
      </c>
      <c r="AO845" s="23" t="str">
        <f t="shared" si="146"/>
        <v>Rijeka</v>
      </c>
      <c r="AP845" s="23" t="str">
        <f t="shared" si="147"/>
        <v>državna</v>
      </c>
      <c r="AQ845" s="23" t="str">
        <f t="shared" si="148"/>
        <v>strukovna</v>
      </c>
      <c r="AR845" s="1" t="str">
        <f t="shared" si="149"/>
        <v>08-071-505</v>
      </c>
      <c r="AT845" s="51" t="str">
        <f t="shared" si="150"/>
        <v>Ekonomska škola Mije Mirkovića Rijeka</v>
      </c>
      <c r="AU845" s="51" t="str">
        <f t="shared" si="151"/>
        <v>Primorsko-goranska</v>
      </c>
      <c r="AV845" s="51" t="str">
        <f t="shared" si="152"/>
        <v>Rijeka</v>
      </c>
      <c r="AW845" s="51" t="str">
        <f t="shared" si="153"/>
        <v>državna</v>
      </c>
      <c r="AX845" s="51" t="str">
        <f t="shared" si="154"/>
        <v>strukovna</v>
      </c>
      <c r="AY845" s="51" t="str">
        <f t="shared" si="155"/>
        <v>08-071-505</v>
      </c>
    </row>
    <row r="846" spans="1:77" s="3" customFormat="1" ht="13.5" x14ac:dyDescent="0.25">
      <c r="A846" s="145"/>
      <c r="B846" s="153"/>
      <c r="C846" s="151"/>
      <c r="D846" s="151"/>
      <c r="E846" s="156"/>
      <c r="F846" s="149"/>
      <c r="G846" s="14"/>
      <c r="H846" s="14"/>
      <c r="I846" s="14"/>
      <c r="J846" s="14"/>
      <c r="K846" s="14"/>
      <c r="L846" s="14"/>
      <c r="M846" s="14"/>
      <c r="N846" s="14"/>
      <c r="O846" s="144"/>
      <c r="P846" s="14"/>
      <c r="Q846" s="14"/>
      <c r="R846" s="14"/>
      <c r="S846" s="145"/>
      <c r="T846" s="145"/>
      <c r="U846" s="145"/>
      <c r="V846" s="145"/>
      <c r="W846" s="145"/>
      <c r="X846" s="145"/>
      <c r="Y846" s="145"/>
      <c r="Z846" s="145"/>
      <c r="AA846" s="145"/>
      <c r="AB846" s="145"/>
      <c r="AC846" s="145"/>
      <c r="AD846" s="153"/>
      <c r="AE846" s="145"/>
      <c r="AF846" s="145"/>
      <c r="AG846" s="144"/>
      <c r="AH846" s="144"/>
      <c r="AI846" s="144"/>
      <c r="AJ846" s="158"/>
      <c r="AK846" s="144"/>
      <c r="AL846" s="140"/>
      <c r="AM846" s="23" t="str">
        <f t="shared" si="144"/>
        <v>Ekonomska škola Mije Mirkovića Rijeka</v>
      </c>
      <c r="AN846" s="23" t="str">
        <f t="shared" si="145"/>
        <v>Primorsko-goranska</v>
      </c>
      <c r="AO846" s="23" t="str">
        <f t="shared" si="146"/>
        <v>Rijeka</v>
      </c>
      <c r="AP846" s="23" t="str">
        <f t="shared" si="147"/>
        <v>državna</v>
      </c>
      <c r="AQ846" s="23" t="str">
        <f t="shared" si="148"/>
        <v>strukovna</v>
      </c>
      <c r="AR846" s="1" t="str">
        <f t="shared" si="149"/>
        <v>08-071-505</v>
      </c>
      <c r="AT846" s="51" t="str">
        <f t="shared" si="150"/>
        <v>Ekonomska škola Mije Mirkovića Rijeka</v>
      </c>
      <c r="AU846" s="51" t="str">
        <f t="shared" si="151"/>
        <v>Primorsko-goranska</v>
      </c>
      <c r="AV846" s="51" t="str">
        <f t="shared" si="152"/>
        <v>Rijeka</v>
      </c>
      <c r="AW846" s="51" t="str">
        <f t="shared" si="153"/>
        <v>državna</v>
      </c>
      <c r="AX846" s="51" t="str">
        <f t="shared" si="154"/>
        <v>strukovna</v>
      </c>
      <c r="AY846" s="51" t="str">
        <f t="shared" si="155"/>
        <v>08-071-505</v>
      </c>
    </row>
    <row r="847" spans="1:77" s="3" customFormat="1" ht="13.5" x14ac:dyDescent="0.25">
      <c r="A847" s="145"/>
      <c r="B847" s="153"/>
      <c r="C847" s="151"/>
      <c r="D847" s="151"/>
      <c r="E847" s="156"/>
      <c r="F847" s="149"/>
      <c r="G847" s="14"/>
      <c r="H847" s="14"/>
      <c r="I847" s="14"/>
      <c r="J847" s="14"/>
      <c r="K847" s="14"/>
      <c r="L847" s="14"/>
      <c r="M847" s="14"/>
      <c r="N847" s="14"/>
      <c r="O847" s="144"/>
      <c r="P847" s="14"/>
      <c r="Q847" s="14"/>
      <c r="R847" s="14"/>
      <c r="S847" s="145"/>
      <c r="T847" s="145"/>
      <c r="U847" s="145"/>
      <c r="V847" s="145"/>
      <c r="W847" s="145"/>
      <c r="X847" s="145"/>
      <c r="Y847" s="145"/>
      <c r="Z847" s="145"/>
      <c r="AA847" s="145"/>
      <c r="AB847" s="145"/>
      <c r="AC847" s="145"/>
      <c r="AD847" s="153"/>
      <c r="AE847" s="145"/>
      <c r="AF847" s="145"/>
      <c r="AG847" s="144"/>
      <c r="AH847" s="144"/>
      <c r="AI847" s="144"/>
      <c r="AJ847" s="158"/>
      <c r="AK847" s="144"/>
      <c r="AL847" s="140"/>
      <c r="AM847" s="23" t="str">
        <f t="shared" si="144"/>
        <v>Ekonomska škola Mije Mirkovića Rijeka</v>
      </c>
      <c r="AN847" s="23" t="str">
        <f t="shared" si="145"/>
        <v>Primorsko-goranska</v>
      </c>
      <c r="AO847" s="23" t="str">
        <f t="shared" si="146"/>
        <v>Rijeka</v>
      </c>
      <c r="AP847" s="23" t="str">
        <f t="shared" si="147"/>
        <v>državna</v>
      </c>
      <c r="AQ847" s="23" t="str">
        <f t="shared" si="148"/>
        <v>strukovna</v>
      </c>
      <c r="AR847" s="1" t="str">
        <f t="shared" si="149"/>
        <v>08-071-505</v>
      </c>
      <c r="AT847" s="51" t="str">
        <f t="shared" si="150"/>
        <v>Ekonomska škola Mije Mirkovića Rijeka</v>
      </c>
      <c r="AU847" s="51" t="str">
        <f t="shared" si="151"/>
        <v>Primorsko-goranska</v>
      </c>
      <c r="AV847" s="51" t="str">
        <f t="shared" si="152"/>
        <v>Rijeka</v>
      </c>
      <c r="AW847" s="51" t="str">
        <f t="shared" si="153"/>
        <v>državna</v>
      </c>
      <c r="AX847" s="51" t="str">
        <f t="shared" si="154"/>
        <v>strukovna</v>
      </c>
      <c r="AY847" s="51" t="str">
        <f t="shared" si="155"/>
        <v>08-071-505</v>
      </c>
    </row>
    <row r="848" spans="1:77" s="3" customFormat="1" ht="13.5" x14ac:dyDescent="0.25">
      <c r="A848" s="145"/>
      <c r="B848" s="160"/>
      <c r="C848" s="151"/>
      <c r="D848" s="151"/>
      <c r="E848" s="156"/>
      <c r="F848" s="161"/>
      <c r="G848" s="14"/>
      <c r="H848" s="14"/>
      <c r="I848" s="14"/>
      <c r="J848" s="14"/>
      <c r="K848" s="14"/>
      <c r="L848" s="14"/>
      <c r="M848" s="14"/>
      <c r="N848" s="14"/>
      <c r="O848" s="144"/>
      <c r="P848" s="14"/>
      <c r="Q848" s="14"/>
      <c r="R848" s="14"/>
      <c r="S848" s="145"/>
      <c r="T848" s="145"/>
      <c r="U848" s="145"/>
      <c r="V848" s="145"/>
      <c r="W848" s="145"/>
      <c r="X848" s="145"/>
      <c r="Y848" s="145"/>
      <c r="Z848" s="145"/>
      <c r="AA848" s="145"/>
      <c r="AB848" s="145"/>
      <c r="AC848" s="145"/>
      <c r="AD848" s="160"/>
      <c r="AE848" s="145"/>
      <c r="AF848" s="145"/>
      <c r="AG848" s="144"/>
      <c r="AH848" s="144"/>
      <c r="AI848" s="144"/>
      <c r="AJ848" s="162"/>
      <c r="AK848" s="144"/>
      <c r="AL848" s="140"/>
      <c r="AM848" s="23" t="str">
        <f t="shared" si="144"/>
        <v>Ekonomska škola Mije Mirkovića Rijeka</v>
      </c>
      <c r="AN848" s="23" t="str">
        <f t="shared" si="145"/>
        <v>Primorsko-goranska</v>
      </c>
      <c r="AO848" s="23" t="str">
        <f t="shared" si="146"/>
        <v>Rijeka</v>
      </c>
      <c r="AP848" s="23" t="str">
        <f t="shared" si="147"/>
        <v>državna</v>
      </c>
      <c r="AQ848" s="23" t="str">
        <f t="shared" si="148"/>
        <v>strukovna</v>
      </c>
      <c r="AR848" s="1" t="str">
        <f t="shared" si="149"/>
        <v>08-071-505</v>
      </c>
      <c r="AT848" s="51" t="str">
        <f t="shared" si="150"/>
        <v>Ekonomska škola Mije Mirkovića Rijeka</v>
      </c>
      <c r="AU848" s="51" t="str">
        <f t="shared" si="151"/>
        <v>Primorsko-goranska</v>
      </c>
      <c r="AV848" s="51" t="str">
        <f t="shared" si="152"/>
        <v>Rijeka</v>
      </c>
      <c r="AW848" s="51" t="str">
        <f t="shared" si="153"/>
        <v>državna</v>
      </c>
      <c r="AX848" s="51" t="str">
        <f t="shared" si="154"/>
        <v>strukovna</v>
      </c>
      <c r="AY848" s="51" t="str">
        <f t="shared" si="155"/>
        <v>08-071-505</v>
      </c>
    </row>
    <row r="849" spans="1:77" s="3" customFormat="1" ht="13.5" x14ac:dyDescent="0.25">
      <c r="A849" s="145"/>
      <c r="B849" s="152"/>
      <c r="C849" s="151" t="s">
        <v>51</v>
      </c>
      <c r="D849" s="151" t="s">
        <v>51</v>
      </c>
      <c r="E849" s="156"/>
      <c r="F849" s="148" t="s">
        <v>51</v>
      </c>
      <c r="G849" s="14"/>
      <c r="H849" s="14"/>
      <c r="I849" s="14"/>
      <c r="J849" s="14"/>
      <c r="K849" s="14"/>
      <c r="L849" s="14"/>
      <c r="M849" s="14"/>
      <c r="N849" s="14"/>
      <c r="O849" s="144">
        <f>SUM(N849:N856)</f>
        <v>0</v>
      </c>
      <c r="P849" s="14"/>
      <c r="Q849" s="14"/>
      <c r="R849" s="14"/>
      <c r="S849" s="145"/>
      <c r="T849" s="145"/>
      <c r="U849" s="145"/>
      <c r="V849" s="145"/>
      <c r="W849" s="145"/>
      <c r="X849" s="145"/>
      <c r="Y849" s="145"/>
      <c r="Z849" s="145"/>
      <c r="AA849" s="145"/>
      <c r="AB849" s="145"/>
      <c r="AC849" s="145"/>
      <c r="AD849" s="152"/>
      <c r="AE849" s="145"/>
      <c r="AF849" s="145"/>
      <c r="AG849" s="144">
        <f>SUM(P849:AF856)</f>
        <v>0</v>
      </c>
      <c r="AH849" s="144">
        <f>SUM(AG849,O849)</f>
        <v>0</v>
      </c>
      <c r="AI849" s="144">
        <f>SUM(AH849-E849)</f>
        <v>0</v>
      </c>
      <c r="AJ849" s="157"/>
      <c r="AK849" s="144">
        <f>SUM(AH849,AJ849)-AI849</f>
        <v>0</v>
      </c>
      <c r="AL849" s="140"/>
      <c r="AM849" s="23" t="str">
        <f t="shared" si="144"/>
        <v>Ekonomska škola Mije Mirkovića Rijeka</v>
      </c>
      <c r="AN849" s="23" t="str">
        <f t="shared" si="145"/>
        <v>Primorsko-goranska</v>
      </c>
      <c r="AO849" s="23" t="str">
        <f t="shared" si="146"/>
        <v>Rijeka</v>
      </c>
      <c r="AP849" s="23" t="str">
        <f t="shared" si="147"/>
        <v>državna</v>
      </c>
      <c r="AQ849" s="23" t="str">
        <f t="shared" si="148"/>
        <v>strukovna</v>
      </c>
      <c r="AR849" s="1" t="str">
        <f t="shared" si="149"/>
        <v>08-071-505</v>
      </c>
      <c r="AT849" s="51" t="str">
        <f t="shared" si="150"/>
        <v>Ekonomska škola Mije Mirkovića Rijeka</v>
      </c>
      <c r="AU849" s="51" t="str">
        <f t="shared" si="151"/>
        <v>Primorsko-goranska</v>
      </c>
      <c r="AV849" s="51" t="str">
        <f t="shared" si="152"/>
        <v>Rijeka</v>
      </c>
      <c r="AW849" s="51" t="str">
        <f t="shared" si="153"/>
        <v>državna</v>
      </c>
      <c r="AX849" s="51" t="str">
        <f t="shared" si="154"/>
        <v>strukovna</v>
      </c>
      <c r="AY849" s="51" t="str">
        <f t="shared" si="155"/>
        <v>08-071-505</v>
      </c>
      <c r="BY849" s="7"/>
    </row>
    <row r="850" spans="1:77" s="3" customFormat="1" ht="13.5" x14ac:dyDescent="0.25">
      <c r="A850" s="145"/>
      <c r="B850" s="153"/>
      <c r="C850" s="151"/>
      <c r="D850" s="151"/>
      <c r="E850" s="156"/>
      <c r="F850" s="149"/>
      <c r="G850" s="14"/>
      <c r="H850" s="14"/>
      <c r="I850" s="14"/>
      <c r="J850" s="14"/>
      <c r="K850" s="14"/>
      <c r="L850" s="14"/>
      <c r="M850" s="14"/>
      <c r="N850" s="14"/>
      <c r="O850" s="144"/>
      <c r="P850" s="14"/>
      <c r="Q850" s="14"/>
      <c r="R850" s="14"/>
      <c r="S850" s="145"/>
      <c r="T850" s="145"/>
      <c r="U850" s="145"/>
      <c r="V850" s="145"/>
      <c r="W850" s="145"/>
      <c r="X850" s="145"/>
      <c r="Y850" s="145"/>
      <c r="Z850" s="145"/>
      <c r="AA850" s="145"/>
      <c r="AB850" s="145"/>
      <c r="AC850" s="145"/>
      <c r="AD850" s="153"/>
      <c r="AE850" s="145"/>
      <c r="AF850" s="145"/>
      <c r="AG850" s="144"/>
      <c r="AH850" s="144"/>
      <c r="AI850" s="144"/>
      <c r="AJ850" s="158"/>
      <c r="AK850" s="144"/>
      <c r="AL850" s="140"/>
      <c r="AM850" s="23" t="str">
        <f t="shared" si="144"/>
        <v>Ekonomska škola Mije Mirkovića Rijeka</v>
      </c>
      <c r="AN850" s="23" t="str">
        <f t="shared" si="145"/>
        <v>Primorsko-goranska</v>
      </c>
      <c r="AO850" s="23" t="str">
        <f t="shared" si="146"/>
        <v>Rijeka</v>
      </c>
      <c r="AP850" s="23" t="str">
        <f t="shared" si="147"/>
        <v>državna</v>
      </c>
      <c r="AQ850" s="23" t="str">
        <f t="shared" si="148"/>
        <v>strukovna</v>
      </c>
      <c r="AR850" s="1" t="str">
        <f t="shared" si="149"/>
        <v>08-071-505</v>
      </c>
      <c r="AT850" s="51" t="str">
        <f t="shared" si="150"/>
        <v>Ekonomska škola Mije Mirkovića Rijeka</v>
      </c>
      <c r="AU850" s="51" t="str">
        <f t="shared" si="151"/>
        <v>Primorsko-goranska</v>
      </c>
      <c r="AV850" s="51" t="str">
        <f t="shared" si="152"/>
        <v>Rijeka</v>
      </c>
      <c r="AW850" s="51" t="str">
        <f t="shared" si="153"/>
        <v>državna</v>
      </c>
      <c r="AX850" s="51" t="str">
        <f t="shared" si="154"/>
        <v>strukovna</v>
      </c>
      <c r="AY850" s="51" t="str">
        <f t="shared" si="155"/>
        <v>08-071-505</v>
      </c>
    </row>
    <row r="851" spans="1:77" s="3" customFormat="1" ht="13.5" x14ac:dyDescent="0.25">
      <c r="A851" s="145"/>
      <c r="B851" s="153"/>
      <c r="C851" s="151"/>
      <c r="D851" s="151"/>
      <c r="E851" s="156"/>
      <c r="F851" s="149"/>
      <c r="G851" s="14"/>
      <c r="H851" s="14"/>
      <c r="I851" s="14"/>
      <c r="J851" s="14"/>
      <c r="K851" s="14"/>
      <c r="L851" s="14"/>
      <c r="M851" s="14"/>
      <c r="N851" s="14"/>
      <c r="O851" s="144"/>
      <c r="P851" s="14"/>
      <c r="Q851" s="14"/>
      <c r="R851" s="14"/>
      <c r="S851" s="145"/>
      <c r="T851" s="145"/>
      <c r="U851" s="145"/>
      <c r="V851" s="145"/>
      <c r="W851" s="145"/>
      <c r="X851" s="145"/>
      <c r="Y851" s="145"/>
      <c r="Z851" s="145"/>
      <c r="AA851" s="145"/>
      <c r="AB851" s="145"/>
      <c r="AC851" s="145"/>
      <c r="AD851" s="153"/>
      <c r="AE851" s="145"/>
      <c r="AF851" s="145"/>
      <c r="AG851" s="144"/>
      <c r="AH851" s="144"/>
      <c r="AI851" s="144"/>
      <c r="AJ851" s="158"/>
      <c r="AK851" s="144"/>
      <c r="AL851" s="140"/>
      <c r="AM851" s="23" t="str">
        <f t="shared" si="144"/>
        <v>Ekonomska škola Mije Mirkovića Rijeka</v>
      </c>
      <c r="AN851" s="23" t="str">
        <f t="shared" si="145"/>
        <v>Primorsko-goranska</v>
      </c>
      <c r="AO851" s="23" t="str">
        <f t="shared" si="146"/>
        <v>Rijeka</v>
      </c>
      <c r="AP851" s="23" t="str">
        <f t="shared" si="147"/>
        <v>državna</v>
      </c>
      <c r="AQ851" s="23" t="str">
        <f t="shared" si="148"/>
        <v>strukovna</v>
      </c>
      <c r="AR851" s="1" t="str">
        <f t="shared" si="149"/>
        <v>08-071-505</v>
      </c>
      <c r="AT851" s="51" t="str">
        <f t="shared" si="150"/>
        <v>Ekonomska škola Mije Mirkovića Rijeka</v>
      </c>
      <c r="AU851" s="51" t="str">
        <f t="shared" si="151"/>
        <v>Primorsko-goranska</v>
      </c>
      <c r="AV851" s="51" t="str">
        <f t="shared" si="152"/>
        <v>Rijeka</v>
      </c>
      <c r="AW851" s="51" t="str">
        <f t="shared" si="153"/>
        <v>državna</v>
      </c>
      <c r="AX851" s="51" t="str">
        <f t="shared" si="154"/>
        <v>strukovna</v>
      </c>
      <c r="AY851" s="51" t="str">
        <f t="shared" si="155"/>
        <v>08-071-505</v>
      </c>
    </row>
    <row r="852" spans="1:77" s="3" customFormat="1" ht="13.5" x14ac:dyDescent="0.25">
      <c r="A852" s="145"/>
      <c r="B852" s="153"/>
      <c r="C852" s="151"/>
      <c r="D852" s="151"/>
      <c r="E852" s="156"/>
      <c r="F852" s="149"/>
      <c r="G852" s="14"/>
      <c r="H852" s="14"/>
      <c r="I852" s="14"/>
      <c r="J852" s="14"/>
      <c r="K852" s="14"/>
      <c r="L852" s="14"/>
      <c r="M852" s="14"/>
      <c r="N852" s="14"/>
      <c r="O852" s="144"/>
      <c r="P852" s="14"/>
      <c r="Q852" s="14"/>
      <c r="R852" s="14"/>
      <c r="S852" s="145"/>
      <c r="T852" s="145"/>
      <c r="U852" s="145"/>
      <c r="V852" s="145"/>
      <c r="W852" s="145"/>
      <c r="X852" s="145"/>
      <c r="Y852" s="145"/>
      <c r="Z852" s="145"/>
      <c r="AA852" s="145"/>
      <c r="AB852" s="145"/>
      <c r="AC852" s="145"/>
      <c r="AD852" s="153"/>
      <c r="AE852" s="145"/>
      <c r="AF852" s="145"/>
      <c r="AG852" s="144"/>
      <c r="AH852" s="144"/>
      <c r="AI852" s="144"/>
      <c r="AJ852" s="158"/>
      <c r="AK852" s="144"/>
      <c r="AL852" s="140"/>
      <c r="AM852" s="23" t="str">
        <f t="shared" si="144"/>
        <v>Ekonomska škola Mije Mirkovića Rijeka</v>
      </c>
      <c r="AN852" s="23" t="str">
        <f t="shared" si="145"/>
        <v>Primorsko-goranska</v>
      </c>
      <c r="AO852" s="23" t="str">
        <f t="shared" si="146"/>
        <v>Rijeka</v>
      </c>
      <c r="AP852" s="23" t="str">
        <f t="shared" si="147"/>
        <v>državna</v>
      </c>
      <c r="AQ852" s="23" t="str">
        <f t="shared" si="148"/>
        <v>strukovna</v>
      </c>
      <c r="AR852" s="1" t="str">
        <f t="shared" si="149"/>
        <v>08-071-505</v>
      </c>
      <c r="AT852" s="51" t="str">
        <f t="shared" si="150"/>
        <v>Ekonomska škola Mije Mirkovića Rijeka</v>
      </c>
      <c r="AU852" s="51" t="str">
        <f t="shared" si="151"/>
        <v>Primorsko-goranska</v>
      </c>
      <c r="AV852" s="51" t="str">
        <f t="shared" si="152"/>
        <v>Rijeka</v>
      </c>
      <c r="AW852" s="51" t="str">
        <f t="shared" si="153"/>
        <v>državna</v>
      </c>
      <c r="AX852" s="51" t="str">
        <f t="shared" si="154"/>
        <v>strukovna</v>
      </c>
      <c r="AY852" s="51" t="str">
        <f t="shared" si="155"/>
        <v>08-071-505</v>
      </c>
    </row>
    <row r="853" spans="1:77" s="3" customFormat="1" ht="13.5" x14ac:dyDescent="0.25">
      <c r="A853" s="145"/>
      <c r="B853" s="153"/>
      <c r="C853" s="151"/>
      <c r="D853" s="151"/>
      <c r="E853" s="156"/>
      <c r="F853" s="149"/>
      <c r="G853" s="14"/>
      <c r="H853" s="14"/>
      <c r="I853" s="14"/>
      <c r="J853" s="14"/>
      <c r="K853" s="14"/>
      <c r="L853" s="14"/>
      <c r="M853" s="14"/>
      <c r="N853" s="14"/>
      <c r="O853" s="144"/>
      <c r="P853" s="14"/>
      <c r="Q853" s="14"/>
      <c r="R853" s="14"/>
      <c r="S853" s="145"/>
      <c r="T853" s="145"/>
      <c r="U853" s="145"/>
      <c r="V853" s="145"/>
      <c r="W853" s="145"/>
      <c r="X853" s="145"/>
      <c r="Y853" s="145"/>
      <c r="Z853" s="145"/>
      <c r="AA853" s="145"/>
      <c r="AB853" s="145"/>
      <c r="AC853" s="145"/>
      <c r="AD853" s="153"/>
      <c r="AE853" s="145"/>
      <c r="AF853" s="145"/>
      <c r="AG853" s="144"/>
      <c r="AH853" s="144"/>
      <c r="AI853" s="144"/>
      <c r="AJ853" s="158"/>
      <c r="AK853" s="144"/>
      <c r="AL853" s="140"/>
      <c r="AM853" s="23" t="str">
        <f t="shared" si="144"/>
        <v>Ekonomska škola Mije Mirkovića Rijeka</v>
      </c>
      <c r="AN853" s="23" t="str">
        <f t="shared" si="145"/>
        <v>Primorsko-goranska</v>
      </c>
      <c r="AO853" s="23" t="str">
        <f t="shared" si="146"/>
        <v>Rijeka</v>
      </c>
      <c r="AP853" s="23" t="str">
        <f t="shared" si="147"/>
        <v>državna</v>
      </c>
      <c r="AQ853" s="23" t="str">
        <f t="shared" si="148"/>
        <v>strukovna</v>
      </c>
      <c r="AR853" s="1" t="str">
        <f t="shared" si="149"/>
        <v>08-071-505</v>
      </c>
      <c r="AT853" s="51" t="str">
        <f t="shared" si="150"/>
        <v>Ekonomska škola Mije Mirkovića Rijeka</v>
      </c>
      <c r="AU853" s="51" t="str">
        <f t="shared" si="151"/>
        <v>Primorsko-goranska</v>
      </c>
      <c r="AV853" s="51" t="str">
        <f t="shared" si="152"/>
        <v>Rijeka</v>
      </c>
      <c r="AW853" s="51" t="str">
        <f t="shared" si="153"/>
        <v>državna</v>
      </c>
      <c r="AX853" s="51" t="str">
        <f t="shared" si="154"/>
        <v>strukovna</v>
      </c>
      <c r="AY853" s="51" t="str">
        <f t="shared" si="155"/>
        <v>08-071-505</v>
      </c>
    </row>
    <row r="854" spans="1:77" s="3" customFormat="1" ht="13.5" x14ac:dyDescent="0.25">
      <c r="A854" s="145"/>
      <c r="B854" s="153"/>
      <c r="C854" s="151"/>
      <c r="D854" s="151"/>
      <c r="E854" s="156"/>
      <c r="F854" s="149"/>
      <c r="G854" s="14"/>
      <c r="H854" s="14"/>
      <c r="I854" s="14"/>
      <c r="J854" s="14"/>
      <c r="K854" s="14"/>
      <c r="L854" s="14"/>
      <c r="M854" s="14"/>
      <c r="N854" s="14"/>
      <c r="O854" s="144"/>
      <c r="P854" s="14"/>
      <c r="Q854" s="14"/>
      <c r="R854" s="14"/>
      <c r="S854" s="145"/>
      <c r="T854" s="145"/>
      <c r="U854" s="145"/>
      <c r="V854" s="145"/>
      <c r="W854" s="145"/>
      <c r="X854" s="145"/>
      <c r="Y854" s="145"/>
      <c r="Z854" s="145"/>
      <c r="AA854" s="145"/>
      <c r="AB854" s="145"/>
      <c r="AC854" s="145"/>
      <c r="AD854" s="153"/>
      <c r="AE854" s="145"/>
      <c r="AF854" s="145"/>
      <c r="AG854" s="144"/>
      <c r="AH854" s="144"/>
      <c r="AI854" s="144"/>
      <c r="AJ854" s="158"/>
      <c r="AK854" s="144"/>
      <c r="AL854" s="140"/>
      <c r="AM854" s="23" t="str">
        <f t="shared" si="144"/>
        <v>Ekonomska škola Mije Mirkovića Rijeka</v>
      </c>
      <c r="AN854" s="23" t="str">
        <f t="shared" si="145"/>
        <v>Primorsko-goranska</v>
      </c>
      <c r="AO854" s="23" t="str">
        <f t="shared" si="146"/>
        <v>Rijeka</v>
      </c>
      <c r="AP854" s="23" t="str">
        <f t="shared" si="147"/>
        <v>državna</v>
      </c>
      <c r="AQ854" s="23" t="str">
        <f t="shared" si="148"/>
        <v>strukovna</v>
      </c>
      <c r="AR854" s="1" t="str">
        <f t="shared" si="149"/>
        <v>08-071-505</v>
      </c>
      <c r="AT854" s="51" t="str">
        <f t="shared" si="150"/>
        <v>Ekonomska škola Mije Mirkovića Rijeka</v>
      </c>
      <c r="AU854" s="51" t="str">
        <f t="shared" si="151"/>
        <v>Primorsko-goranska</v>
      </c>
      <c r="AV854" s="51" t="str">
        <f t="shared" si="152"/>
        <v>Rijeka</v>
      </c>
      <c r="AW854" s="51" t="str">
        <f t="shared" si="153"/>
        <v>državna</v>
      </c>
      <c r="AX854" s="51" t="str">
        <f t="shared" si="154"/>
        <v>strukovna</v>
      </c>
      <c r="AY854" s="51" t="str">
        <f t="shared" si="155"/>
        <v>08-071-505</v>
      </c>
    </row>
    <row r="855" spans="1:77" s="3" customFormat="1" ht="13.5" x14ac:dyDescent="0.25">
      <c r="A855" s="145"/>
      <c r="B855" s="153"/>
      <c r="C855" s="151"/>
      <c r="D855" s="151"/>
      <c r="E855" s="156"/>
      <c r="F855" s="149"/>
      <c r="G855" s="14"/>
      <c r="H855" s="14"/>
      <c r="I855" s="14"/>
      <c r="J855" s="14"/>
      <c r="K855" s="14"/>
      <c r="L855" s="14"/>
      <c r="M855" s="14"/>
      <c r="N855" s="14"/>
      <c r="O855" s="144"/>
      <c r="P855" s="14"/>
      <c r="Q855" s="14"/>
      <c r="R855" s="14"/>
      <c r="S855" s="145"/>
      <c r="T855" s="145"/>
      <c r="U855" s="145"/>
      <c r="V855" s="145"/>
      <c r="W855" s="145"/>
      <c r="X855" s="145"/>
      <c r="Y855" s="145"/>
      <c r="Z855" s="145"/>
      <c r="AA855" s="145"/>
      <c r="AB855" s="145"/>
      <c r="AC855" s="145"/>
      <c r="AD855" s="153"/>
      <c r="AE855" s="145"/>
      <c r="AF855" s="145"/>
      <c r="AG855" s="144"/>
      <c r="AH855" s="144"/>
      <c r="AI855" s="144"/>
      <c r="AJ855" s="158"/>
      <c r="AK855" s="144"/>
      <c r="AL855" s="140"/>
      <c r="AM855" s="23" t="str">
        <f t="shared" si="144"/>
        <v>Ekonomska škola Mije Mirkovića Rijeka</v>
      </c>
      <c r="AN855" s="23" t="str">
        <f t="shared" si="145"/>
        <v>Primorsko-goranska</v>
      </c>
      <c r="AO855" s="23" t="str">
        <f t="shared" si="146"/>
        <v>Rijeka</v>
      </c>
      <c r="AP855" s="23" t="str">
        <f t="shared" si="147"/>
        <v>državna</v>
      </c>
      <c r="AQ855" s="23" t="str">
        <f t="shared" si="148"/>
        <v>strukovna</v>
      </c>
      <c r="AR855" s="1" t="str">
        <f t="shared" si="149"/>
        <v>08-071-505</v>
      </c>
      <c r="AT855" s="51" t="str">
        <f t="shared" si="150"/>
        <v>Ekonomska škola Mije Mirkovića Rijeka</v>
      </c>
      <c r="AU855" s="51" t="str">
        <f t="shared" si="151"/>
        <v>Primorsko-goranska</v>
      </c>
      <c r="AV855" s="51" t="str">
        <f t="shared" si="152"/>
        <v>Rijeka</v>
      </c>
      <c r="AW855" s="51" t="str">
        <f t="shared" si="153"/>
        <v>državna</v>
      </c>
      <c r="AX855" s="51" t="str">
        <f t="shared" si="154"/>
        <v>strukovna</v>
      </c>
      <c r="AY855" s="51" t="str">
        <f t="shared" si="155"/>
        <v>08-071-505</v>
      </c>
    </row>
    <row r="856" spans="1:77" s="3" customFormat="1" ht="13.5" x14ac:dyDescent="0.25">
      <c r="A856" s="145"/>
      <c r="B856" s="160"/>
      <c r="C856" s="151"/>
      <c r="D856" s="151"/>
      <c r="E856" s="156"/>
      <c r="F856" s="161"/>
      <c r="G856" s="14"/>
      <c r="H856" s="14"/>
      <c r="I856" s="14"/>
      <c r="J856" s="14"/>
      <c r="K856" s="14"/>
      <c r="L856" s="14"/>
      <c r="M856" s="14"/>
      <c r="N856" s="14"/>
      <c r="O856" s="144"/>
      <c r="P856" s="14"/>
      <c r="Q856" s="14"/>
      <c r="R856" s="14"/>
      <c r="S856" s="145"/>
      <c r="T856" s="145"/>
      <c r="U856" s="145"/>
      <c r="V856" s="145"/>
      <c r="W856" s="145"/>
      <c r="X856" s="145"/>
      <c r="Y856" s="145"/>
      <c r="Z856" s="145"/>
      <c r="AA856" s="145"/>
      <c r="AB856" s="145"/>
      <c r="AC856" s="145"/>
      <c r="AD856" s="160"/>
      <c r="AE856" s="145"/>
      <c r="AF856" s="145"/>
      <c r="AG856" s="144"/>
      <c r="AH856" s="144"/>
      <c r="AI856" s="144"/>
      <c r="AJ856" s="162"/>
      <c r="AK856" s="144"/>
      <c r="AL856" s="140"/>
      <c r="AM856" s="23" t="str">
        <f t="shared" si="144"/>
        <v>Ekonomska škola Mije Mirkovića Rijeka</v>
      </c>
      <c r="AN856" s="23" t="str">
        <f t="shared" si="145"/>
        <v>Primorsko-goranska</v>
      </c>
      <c r="AO856" s="23" t="str">
        <f t="shared" si="146"/>
        <v>Rijeka</v>
      </c>
      <c r="AP856" s="23" t="str">
        <f t="shared" si="147"/>
        <v>državna</v>
      </c>
      <c r="AQ856" s="23" t="str">
        <f t="shared" si="148"/>
        <v>strukovna</v>
      </c>
      <c r="AR856" s="1" t="str">
        <f t="shared" si="149"/>
        <v>08-071-505</v>
      </c>
      <c r="AT856" s="51" t="str">
        <f t="shared" si="150"/>
        <v>Ekonomska škola Mije Mirkovića Rijeka</v>
      </c>
      <c r="AU856" s="51" t="str">
        <f t="shared" si="151"/>
        <v>Primorsko-goranska</v>
      </c>
      <c r="AV856" s="51" t="str">
        <f t="shared" si="152"/>
        <v>Rijeka</v>
      </c>
      <c r="AW856" s="51" t="str">
        <f t="shared" si="153"/>
        <v>državna</v>
      </c>
      <c r="AX856" s="51" t="str">
        <f t="shared" si="154"/>
        <v>strukovna</v>
      </c>
      <c r="AY856" s="51" t="str">
        <f t="shared" si="155"/>
        <v>08-071-505</v>
      </c>
    </row>
    <row r="857" spans="1:77" s="3" customFormat="1" ht="13.5" x14ac:dyDescent="0.25">
      <c r="A857" s="145"/>
      <c r="B857" s="152"/>
      <c r="C857" s="151" t="s">
        <v>51</v>
      </c>
      <c r="D857" s="151" t="s">
        <v>51</v>
      </c>
      <c r="E857" s="156"/>
      <c r="F857" s="148" t="s">
        <v>51</v>
      </c>
      <c r="G857" s="14"/>
      <c r="H857" s="14"/>
      <c r="I857" s="14"/>
      <c r="J857" s="14"/>
      <c r="K857" s="14"/>
      <c r="L857" s="14"/>
      <c r="M857" s="14"/>
      <c r="N857" s="14"/>
      <c r="O857" s="144">
        <f>SUM(N857:N864)</f>
        <v>0</v>
      </c>
      <c r="P857" s="14"/>
      <c r="Q857" s="14"/>
      <c r="R857" s="14"/>
      <c r="S857" s="145"/>
      <c r="T857" s="145"/>
      <c r="U857" s="145"/>
      <c r="V857" s="145"/>
      <c r="W857" s="145"/>
      <c r="X857" s="145"/>
      <c r="Y857" s="145"/>
      <c r="Z857" s="145"/>
      <c r="AA857" s="145"/>
      <c r="AB857" s="145"/>
      <c r="AC857" s="145"/>
      <c r="AD857" s="152"/>
      <c r="AE857" s="145"/>
      <c r="AF857" s="145"/>
      <c r="AG857" s="144">
        <f>SUM(P857:AF864)</f>
        <v>0</v>
      </c>
      <c r="AH857" s="144">
        <f>SUM(AG857,O857)</f>
        <v>0</v>
      </c>
      <c r="AI857" s="144">
        <f>SUM(AH857-E857)</f>
        <v>0</v>
      </c>
      <c r="AJ857" s="157"/>
      <c r="AK857" s="144">
        <f>SUM(AH857,AJ857)-AI857</f>
        <v>0</v>
      </c>
      <c r="AL857" s="140"/>
      <c r="AM857" s="23" t="str">
        <f t="shared" si="144"/>
        <v>Ekonomska škola Mije Mirkovića Rijeka</v>
      </c>
      <c r="AN857" s="23" t="str">
        <f t="shared" si="145"/>
        <v>Primorsko-goranska</v>
      </c>
      <c r="AO857" s="23" t="str">
        <f t="shared" si="146"/>
        <v>Rijeka</v>
      </c>
      <c r="AP857" s="23" t="str">
        <f t="shared" si="147"/>
        <v>državna</v>
      </c>
      <c r="AQ857" s="23" t="str">
        <f t="shared" si="148"/>
        <v>strukovna</v>
      </c>
      <c r="AR857" s="1" t="str">
        <f t="shared" si="149"/>
        <v>08-071-505</v>
      </c>
      <c r="AT857" s="51" t="str">
        <f t="shared" si="150"/>
        <v>Ekonomska škola Mije Mirkovića Rijeka</v>
      </c>
      <c r="AU857" s="51" t="str">
        <f t="shared" si="151"/>
        <v>Primorsko-goranska</v>
      </c>
      <c r="AV857" s="51" t="str">
        <f t="shared" si="152"/>
        <v>Rijeka</v>
      </c>
      <c r="AW857" s="51" t="str">
        <f t="shared" si="153"/>
        <v>državna</v>
      </c>
      <c r="AX857" s="51" t="str">
        <f t="shared" si="154"/>
        <v>strukovna</v>
      </c>
      <c r="AY857" s="51" t="str">
        <f t="shared" si="155"/>
        <v>08-071-505</v>
      </c>
      <c r="BY857" s="7"/>
    </row>
    <row r="858" spans="1:77" s="3" customFormat="1" ht="13.5" x14ac:dyDescent="0.25">
      <c r="A858" s="145"/>
      <c r="B858" s="153"/>
      <c r="C858" s="151"/>
      <c r="D858" s="151"/>
      <c r="E858" s="156"/>
      <c r="F858" s="149"/>
      <c r="G858" s="14"/>
      <c r="H858" s="14"/>
      <c r="I858" s="14"/>
      <c r="J858" s="14"/>
      <c r="K858" s="14"/>
      <c r="L858" s="14"/>
      <c r="M858" s="14"/>
      <c r="N858" s="14"/>
      <c r="O858" s="144"/>
      <c r="P858" s="14"/>
      <c r="Q858" s="14"/>
      <c r="R858" s="14"/>
      <c r="S858" s="145"/>
      <c r="T858" s="145"/>
      <c r="U858" s="145"/>
      <c r="V858" s="145"/>
      <c r="W858" s="145"/>
      <c r="X858" s="145"/>
      <c r="Y858" s="145"/>
      <c r="Z858" s="145"/>
      <c r="AA858" s="145"/>
      <c r="AB858" s="145"/>
      <c r="AC858" s="145"/>
      <c r="AD858" s="153"/>
      <c r="AE858" s="145"/>
      <c r="AF858" s="145"/>
      <c r="AG858" s="144"/>
      <c r="AH858" s="144"/>
      <c r="AI858" s="144"/>
      <c r="AJ858" s="158"/>
      <c r="AK858" s="144"/>
      <c r="AL858" s="140"/>
      <c r="AM858" s="23" t="str">
        <f t="shared" si="144"/>
        <v>Ekonomska škola Mije Mirkovića Rijeka</v>
      </c>
      <c r="AN858" s="23" t="str">
        <f t="shared" si="145"/>
        <v>Primorsko-goranska</v>
      </c>
      <c r="AO858" s="23" t="str">
        <f t="shared" si="146"/>
        <v>Rijeka</v>
      </c>
      <c r="AP858" s="23" t="str">
        <f t="shared" si="147"/>
        <v>državna</v>
      </c>
      <c r="AQ858" s="23" t="str">
        <f t="shared" si="148"/>
        <v>strukovna</v>
      </c>
      <c r="AR858" s="1" t="str">
        <f t="shared" si="149"/>
        <v>08-071-505</v>
      </c>
      <c r="AT858" s="51" t="str">
        <f t="shared" si="150"/>
        <v>Ekonomska škola Mije Mirkovića Rijeka</v>
      </c>
      <c r="AU858" s="51" t="str">
        <f t="shared" si="151"/>
        <v>Primorsko-goranska</v>
      </c>
      <c r="AV858" s="51" t="str">
        <f t="shared" si="152"/>
        <v>Rijeka</v>
      </c>
      <c r="AW858" s="51" t="str">
        <f t="shared" si="153"/>
        <v>državna</v>
      </c>
      <c r="AX858" s="51" t="str">
        <f t="shared" si="154"/>
        <v>strukovna</v>
      </c>
      <c r="AY858" s="51" t="str">
        <f t="shared" si="155"/>
        <v>08-071-505</v>
      </c>
    </row>
    <row r="859" spans="1:77" s="3" customFormat="1" ht="13.5" x14ac:dyDescent="0.25">
      <c r="A859" s="145"/>
      <c r="B859" s="153"/>
      <c r="C859" s="151"/>
      <c r="D859" s="151"/>
      <c r="E859" s="156"/>
      <c r="F859" s="149"/>
      <c r="G859" s="14"/>
      <c r="H859" s="14"/>
      <c r="I859" s="14"/>
      <c r="J859" s="14"/>
      <c r="K859" s="14"/>
      <c r="L859" s="14"/>
      <c r="M859" s="14"/>
      <c r="N859" s="14"/>
      <c r="O859" s="144"/>
      <c r="P859" s="14"/>
      <c r="Q859" s="14"/>
      <c r="R859" s="14"/>
      <c r="S859" s="145"/>
      <c r="T859" s="145"/>
      <c r="U859" s="145"/>
      <c r="V859" s="145"/>
      <c r="W859" s="145"/>
      <c r="X859" s="145"/>
      <c r="Y859" s="145"/>
      <c r="Z859" s="145"/>
      <c r="AA859" s="145"/>
      <c r="AB859" s="145"/>
      <c r="AC859" s="145"/>
      <c r="AD859" s="153"/>
      <c r="AE859" s="145"/>
      <c r="AF859" s="145"/>
      <c r="AG859" s="144"/>
      <c r="AH859" s="144"/>
      <c r="AI859" s="144"/>
      <c r="AJ859" s="158"/>
      <c r="AK859" s="144"/>
      <c r="AL859" s="140"/>
      <c r="AM859" s="23" t="str">
        <f t="shared" si="144"/>
        <v>Ekonomska škola Mije Mirkovića Rijeka</v>
      </c>
      <c r="AN859" s="23" t="str">
        <f t="shared" si="145"/>
        <v>Primorsko-goranska</v>
      </c>
      <c r="AO859" s="23" t="str">
        <f t="shared" si="146"/>
        <v>Rijeka</v>
      </c>
      <c r="AP859" s="23" t="str">
        <f t="shared" si="147"/>
        <v>državna</v>
      </c>
      <c r="AQ859" s="23" t="str">
        <f t="shared" si="148"/>
        <v>strukovna</v>
      </c>
      <c r="AR859" s="1" t="str">
        <f t="shared" si="149"/>
        <v>08-071-505</v>
      </c>
      <c r="AT859" s="51" t="str">
        <f t="shared" si="150"/>
        <v>Ekonomska škola Mije Mirkovića Rijeka</v>
      </c>
      <c r="AU859" s="51" t="str">
        <f t="shared" si="151"/>
        <v>Primorsko-goranska</v>
      </c>
      <c r="AV859" s="51" t="str">
        <f t="shared" si="152"/>
        <v>Rijeka</v>
      </c>
      <c r="AW859" s="51" t="str">
        <f t="shared" si="153"/>
        <v>državna</v>
      </c>
      <c r="AX859" s="51" t="str">
        <f t="shared" si="154"/>
        <v>strukovna</v>
      </c>
      <c r="AY859" s="51" t="str">
        <f t="shared" si="155"/>
        <v>08-071-505</v>
      </c>
    </row>
    <row r="860" spans="1:77" s="3" customFormat="1" ht="13.5" x14ac:dyDescent="0.25">
      <c r="A860" s="145"/>
      <c r="B860" s="153"/>
      <c r="C860" s="151"/>
      <c r="D860" s="151"/>
      <c r="E860" s="156"/>
      <c r="F860" s="149"/>
      <c r="G860" s="14"/>
      <c r="H860" s="14"/>
      <c r="I860" s="14"/>
      <c r="J860" s="14"/>
      <c r="K860" s="14"/>
      <c r="L860" s="14"/>
      <c r="M860" s="14"/>
      <c r="N860" s="14"/>
      <c r="O860" s="144"/>
      <c r="P860" s="14"/>
      <c r="Q860" s="14"/>
      <c r="R860" s="14"/>
      <c r="S860" s="145"/>
      <c r="T860" s="145"/>
      <c r="U860" s="145"/>
      <c r="V860" s="145"/>
      <c r="W860" s="145"/>
      <c r="X860" s="145"/>
      <c r="Y860" s="145"/>
      <c r="Z860" s="145"/>
      <c r="AA860" s="145"/>
      <c r="AB860" s="145"/>
      <c r="AC860" s="145"/>
      <c r="AD860" s="153"/>
      <c r="AE860" s="145"/>
      <c r="AF860" s="145"/>
      <c r="AG860" s="144"/>
      <c r="AH860" s="144"/>
      <c r="AI860" s="144"/>
      <c r="AJ860" s="158"/>
      <c r="AK860" s="144"/>
      <c r="AL860" s="140"/>
      <c r="AM860" s="23" t="str">
        <f t="shared" si="144"/>
        <v>Ekonomska škola Mije Mirkovića Rijeka</v>
      </c>
      <c r="AN860" s="23" t="str">
        <f t="shared" si="145"/>
        <v>Primorsko-goranska</v>
      </c>
      <c r="AO860" s="23" t="str">
        <f t="shared" si="146"/>
        <v>Rijeka</v>
      </c>
      <c r="AP860" s="23" t="str">
        <f t="shared" si="147"/>
        <v>državna</v>
      </c>
      <c r="AQ860" s="23" t="str">
        <f t="shared" si="148"/>
        <v>strukovna</v>
      </c>
      <c r="AR860" s="1" t="str">
        <f t="shared" si="149"/>
        <v>08-071-505</v>
      </c>
      <c r="AT860" s="51" t="str">
        <f t="shared" si="150"/>
        <v>Ekonomska škola Mije Mirkovića Rijeka</v>
      </c>
      <c r="AU860" s="51" t="str">
        <f t="shared" si="151"/>
        <v>Primorsko-goranska</v>
      </c>
      <c r="AV860" s="51" t="str">
        <f t="shared" si="152"/>
        <v>Rijeka</v>
      </c>
      <c r="AW860" s="51" t="str">
        <f t="shared" si="153"/>
        <v>državna</v>
      </c>
      <c r="AX860" s="51" t="str">
        <f t="shared" si="154"/>
        <v>strukovna</v>
      </c>
      <c r="AY860" s="51" t="str">
        <f t="shared" si="155"/>
        <v>08-071-505</v>
      </c>
    </row>
    <row r="861" spans="1:77" s="3" customFormat="1" ht="13.5" x14ac:dyDescent="0.25">
      <c r="A861" s="145"/>
      <c r="B861" s="153"/>
      <c r="C861" s="151"/>
      <c r="D861" s="151"/>
      <c r="E861" s="156"/>
      <c r="F861" s="149"/>
      <c r="G861" s="14"/>
      <c r="H861" s="14"/>
      <c r="I861" s="14"/>
      <c r="J861" s="14"/>
      <c r="K861" s="14"/>
      <c r="L861" s="14"/>
      <c r="M861" s="14"/>
      <c r="N861" s="14"/>
      <c r="O861" s="144"/>
      <c r="P861" s="14"/>
      <c r="Q861" s="14"/>
      <c r="R861" s="14"/>
      <c r="S861" s="145"/>
      <c r="T861" s="145"/>
      <c r="U861" s="145"/>
      <c r="V861" s="145"/>
      <c r="W861" s="145"/>
      <c r="X861" s="145"/>
      <c r="Y861" s="145"/>
      <c r="Z861" s="145"/>
      <c r="AA861" s="145"/>
      <c r="AB861" s="145"/>
      <c r="AC861" s="145"/>
      <c r="AD861" s="153"/>
      <c r="AE861" s="145"/>
      <c r="AF861" s="145"/>
      <c r="AG861" s="144"/>
      <c r="AH861" s="144"/>
      <c r="AI861" s="144"/>
      <c r="AJ861" s="158"/>
      <c r="AK861" s="144"/>
      <c r="AL861" s="140"/>
      <c r="AM861" s="23" t="str">
        <f t="shared" si="144"/>
        <v>Ekonomska škola Mije Mirkovića Rijeka</v>
      </c>
      <c r="AN861" s="23" t="str">
        <f t="shared" si="145"/>
        <v>Primorsko-goranska</v>
      </c>
      <c r="AO861" s="23" t="str">
        <f t="shared" si="146"/>
        <v>Rijeka</v>
      </c>
      <c r="AP861" s="23" t="str">
        <f t="shared" si="147"/>
        <v>državna</v>
      </c>
      <c r="AQ861" s="23" t="str">
        <f t="shared" si="148"/>
        <v>strukovna</v>
      </c>
      <c r="AR861" s="1" t="str">
        <f t="shared" si="149"/>
        <v>08-071-505</v>
      </c>
      <c r="AT861" s="51" t="str">
        <f t="shared" si="150"/>
        <v>Ekonomska škola Mije Mirkovića Rijeka</v>
      </c>
      <c r="AU861" s="51" t="str">
        <f t="shared" si="151"/>
        <v>Primorsko-goranska</v>
      </c>
      <c r="AV861" s="51" t="str">
        <f t="shared" si="152"/>
        <v>Rijeka</v>
      </c>
      <c r="AW861" s="51" t="str">
        <f t="shared" si="153"/>
        <v>državna</v>
      </c>
      <c r="AX861" s="51" t="str">
        <f t="shared" si="154"/>
        <v>strukovna</v>
      </c>
      <c r="AY861" s="51" t="str">
        <f t="shared" si="155"/>
        <v>08-071-505</v>
      </c>
    </row>
    <row r="862" spans="1:77" s="3" customFormat="1" ht="13.5" x14ac:dyDescent="0.25">
      <c r="A862" s="145"/>
      <c r="B862" s="153"/>
      <c r="C862" s="151"/>
      <c r="D862" s="151"/>
      <c r="E862" s="156"/>
      <c r="F862" s="149"/>
      <c r="G862" s="14"/>
      <c r="H862" s="14"/>
      <c r="I862" s="14"/>
      <c r="J862" s="14"/>
      <c r="K862" s="14"/>
      <c r="L862" s="14"/>
      <c r="M862" s="14"/>
      <c r="N862" s="14"/>
      <c r="O862" s="144"/>
      <c r="P862" s="14"/>
      <c r="Q862" s="14"/>
      <c r="R862" s="14"/>
      <c r="S862" s="145"/>
      <c r="T862" s="145"/>
      <c r="U862" s="145"/>
      <c r="V862" s="145"/>
      <c r="W862" s="145"/>
      <c r="X862" s="145"/>
      <c r="Y862" s="145"/>
      <c r="Z862" s="145"/>
      <c r="AA862" s="145"/>
      <c r="AB862" s="145"/>
      <c r="AC862" s="145"/>
      <c r="AD862" s="153"/>
      <c r="AE862" s="145"/>
      <c r="AF862" s="145"/>
      <c r="AG862" s="144"/>
      <c r="AH862" s="144"/>
      <c r="AI862" s="144"/>
      <c r="AJ862" s="158"/>
      <c r="AK862" s="144"/>
      <c r="AL862" s="140"/>
      <c r="AM862" s="23" t="str">
        <f t="shared" si="144"/>
        <v>Ekonomska škola Mije Mirkovića Rijeka</v>
      </c>
      <c r="AN862" s="23" t="str">
        <f t="shared" si="145"/>
        <v>Primorsko-goranska</v>
      </c>
      <c r="AO862" s="23" t="str">
        <f t="shared" si="146"/>
        <v>Rijeka</v>
      </c>
      <c r="AP862" s="23" t="str">
        <f t="shared" si="147"/>
        <v>državna</v>
      </c>
      <c r="AQ862" s="23" t="str">
        <f t="shared" si="148"/>
        <v>strukovna</v>
      </c>
      <c r="AR862" s="1" t="str">
        <f t="shared" si="149"/>
        <v>08-071-505</v>
      </c>
      <c r="AT862" s="51" t="str">
        <f t="shared" si="150"/>
        <v>Ekonomska škola Mije Mirkovića Rijeka</v>
      </c>
      <c r="AU862" s="51" t="str">
        <f t="shared" si="151"/>
        <v>Primorsko-goranska</v>
      </c>
      <c r="AV862" s="51" t="str">
        <f t="shared" si="152"/>
        <v>Rijeka</v>
      </c>
      <c r="AW862" s="51" t="str">
        <f t="shared" si="153"/>
        <v>državna</v>
      </c>
      <c r="AX862" s="51" t="str">
        <f t="shared" si="154"/>
        <v>strukovna</v>
      </c>
      <c r="AY862" s="51" t="str">
        <f t="shared" si="155"/>
        <v>08-071-505</v>
      </c>
    </row>
    <row r="863" spans="1:77" s="3" customFormat="1" ht="13.5" x14ac:dyDescent="0.25">
      <c r="A863" s="145"/>
      <c r="B863" s="153"/>
      <c r="C863" s="151"/>
      <c r="D863" s="151"/>
      <c r="E863" s="156"/>
      <c r="F863" s="149"/>
      <c r="G863" s="14"/>
      <c r="H863" s="14"/>
      <c r="I863" s="14"/>
      <c r="J863" s="14"/>
      <c r="K863" s="14"/>
      <c r="L863" s="14"/>
      <c r="M863" s="14"/>
      <c r="N863" s="14"/>
      <c r="O863" s="144"/>
      <c r="P863" s="14"/>
      <c r="Q863" s="14"/>
      <c r="R863" s="14"/>
      <c r="S863" s="145"/>
      <c r="T863" s="145"/>
      <c r="U863" s="145"/>
      <c r="V863" s="145"/>
      <c r="W863" s="145"/>
      <c r="X863" s="145"/>
      <c r="Y863" s="145"/>
      <c r="Z863" s="145"/>
      <c r="AA863" s="145"/>
      <c r="AB863" s="145"/>
      <c r="AC863" s="145"/>
      <c r="AD863" s="153"/>
      <c r="AE863" s="145"/>
      <c r="AF863" s="145"/>
      <c r="AG863" s="144"/>
      <c r="AH863" s="144"/>
      <c r="AI863" s="144"/>
      <c r="AJ863" s="158"/>
      <c r="AK863" s="144"/>
      <c r="AL863" s="140"/>
      <c r="AM863" s="23" t="str">
        <f t="shared" si="144"/>
        <v>Ekonomska škola Mije Mirkovića Rijeka</v>
      </c>
      <c r="AN863" s="23" t="str">
        <f t="shared" si="145"/>
        <v>Primorsko-goranska</v>
      </c>
      <c r="AO863" s="23" t="str">
        <f t="shared" si="146"/>
        <v>Rijeka</v>
      </c>
      <c r="AP863" s="23" t="str">
        <f t="shared" si="147"/>
        <v>državna</v>
      </c>
      <c r="AQ863" s="23" t="str">
        <f t="shared" si="148"/>
        <v>strukovna</v>
      </c>
      <c r="AR863" s="1" t="str">
        <f t="shared" si="149"/>
        <v>08-071-505</v>
      </c>
      <c r="AT863" s="51" t="str">
        <f t="shared" si="150"/>
        <v>Ekonomska škola Mije Mirkovića Rijeka</v>
      </c>
      <c r="AU863" s="51" t="str">
        <f t="shared" si="151"/>
        <v>Primorsko-goranska</v>
      </c>
      <c r="AV863" s="51" t="str">
        <f t="shared" si="152"/>
        <v>Rijeka</v>
      </c>
      <c r="AW863" s="51" t="str">
        <f t="shared" si="153"/>
        <v>državna</v>
      </c>
      <c r="AX863" s="51" t="str">
        <f t="shared" si="154"/>
        <v>strukovna</v>
      </c>
      <c r="AY863" s="51" t="str">
        <f t="shared" si="155"/>
        <v>08-071-505</v>
      </c>
    </row>
    <row r="864" spans="1:77" s="3" customFormat="1" ht="13.5" x14ac:dyDescent="0.25">
      <c r="A864" s="145"/>
      <c r="B864" s="160"/>
      <c r="C864" s="151"/>
      <c r="D864" s="151"/>
      <c r="E864" s="156"/>
      <c r="F864" s="161"/>
      <c r="G864" s="14"/>
      <c r="H864" s="14"/>
      <c r="I864" s="14"/>
      <c r="J864" s="14"/>
      <c r="K864" s="14"/>
      <c r="L864" s="14"/>
      <c r="M864" s="14"/>
      <c r="N864" s="14"/>
      <c r="O864" s="144"/>
      <c r="P864" s="14"/>
      <c r="Q864" s="14"/>
      <c r="R864" s="14"/>
      <c r="S864" s="145"/>
      <c r="T864" s="145"/>
      <c r="U864" s="145"/>
      <c r="V864" s="145"/>
      <c r="W864" s="145"/>
      <c r="X864" s="145"/>
      <c r="Y864" s="145"/>
      <c r="Z864" s="145"/>
      <c r="AA864" s="145"/>
      <c r="AB864" s="145"/>
      <c r="AC864" s="145"/>
      <c r="AD864" s="160"/>
      <c r="AE864" s="145"/>
      <c r="AF864" s="145"/>
      <c r="AG864" s="144"/>
      <c r="AH864" s="144"/>
      <c r="AI864" s="144"/>
      <c r="AJ864" s="162"/>
      <c r="AK864" s="144"/>
      <c r="AL864" s="140"/>
      <c r="AM864" s="23" t="str">
        <f t="shared" si="144"/>
        <v>Ekonomska škola Mije Mirkovića Rijeka</v>
      </c>
      <c r="AN864" s="23" t="str">
        <f t="shared" si="145"/>
        <v>Primorsko-goranska</v>
      </c>
      <c r="AO864" s="23" t="str">
        <f t="shared" si="146"/>
        <v>Rijeka</v>
      </c>
      <c r="AP864" s="23" t="str">
        <f t="shared" si="147"/>
        <v>državna</v>
      </c>
      <c r="AQ864" s="23" t="str">
        <f t="shared" si="148"/>
        <v>strukovna</v>
      </c>
      <c r="AR864" s="1" t="str">
        <f t="shared" si="149"/>
        <v>08-071-505</v>
      </c>
      <c r="AT864" s="51" t="str">
        <f t="shared" si="150"/>
        <v>Ekonomska škola Mije Mirkovića Rijeka</v>
      </c>
      <c r="AU864" s="51" t="str">
        <f t="shared" si="151"/>
        <v>Primorsko-goranska</v>
      </c>
      <c r="AV864" s="51" t="str">
        <f t="shared" si="152"/>
        <v>Rijeka</v>
      </c>
      <c r="AW864" s="51" t="str">
        <f t="shared" si="153"/>
        <v>državna</v>
      </c>
      <c r="AX864" s="51" t="str">
        <f t="shared" si="154"/>
        <v>strukovna</v>
      </c>
      <c r="AY864" s="51" t="str">
        <f t="shared" si="155"/>
        <v>08-071-505</v>
      </c>
    </row>
    <row r="865" spans="1:77" s="3" customFormat="1" ht="13.5" x14ac:dyDescent="0.25">
      <c r="A865" s="145"/>
      <c r="B865" s="152"/>
      <c r="C865" s="151" t="s">
        <v>51</v>
      </c>
      <c r="D865" s="151" t="s">
        <v>51</v>
      </c>
      <c r="E865" s="156"/>
      <c r="F865" s="148" t="s">
        <v>51</v>
      </c>
      <c r="G865" s="14"/>
      <c r="H865" s="14"/>
      <c r="I865" s="14"/>
      <c r="J865" s="14"/>
      <c r="K865" s="14"/>
      <c r="L865" s="14"/>
      <c r="M865" s="14"/>
      <c r="N865" s="14"/>
      <c r="O865" s="144">
        <f>SUM(N865:N872)</f>
        <v>0</v>
      </c>
      <c r="P865" s="14"/>
      <c r="Q865" s="14"/>
      <c r="R865" s="14"/>
      <c r="S865" s="145"/>
      <c r="T865" s="145"/>
      <c r="U865" s="145"/>
      <c r="V865" s="145"/>
      <c r="W865" s="145"/>
      <c r="X865" s="145"/>
      <c r="Y865" s="145"/>
      <c r="Z865" s="145"/>
      <c r="AA865" s="145"/>
      <c r="AB865" s="145"/>
      <c r="AC865" s="145"/>
      <c r="AD865" s="152"/>
      <c r="AE865" s="145"/>
      <c r="AF865" s="145"/>
      <c r="AG865" s="144">
        <f>SUM(P865:AF872)</f>
        <v>0</v>
      </c>
      <c r="AH865" s="144">
        <f>SUM(AG865,O865)</f>
        <v>0</v>
      </c>
      <c r="AI865" s="144">
        <f>SUM(AH865-E865)</f>
        <v>0</v>
      </c>
      <c r="AJ865" s="157"/>
      <c r="AK865" s="144">
        <f>SUM(AH865,AJ865)-AI865</f>
        <v>0</v>
      </c>
      <c r="AL865" s="140"/>
      <c r="AM865" s="23" t="str">
        <f t="shared" si="144"/>
        <v>Ekonomska škola Mije Mirkovića Rijeka</v>
      </c>
      <c r="AN865" s="23" t="str">
        <f t="shared" si="145"/>
        <v>Primorsko-goranska</v>
      </c>
      <c r="AO865" s="23" t="str">
        <f t="shared" si="146"/>
        <v>Rijeka</v>
      </c>
      <c r="AP865" s="23" t="str">
        <f t="shared" si="147"/>
        <v>državna</v>
      </c>
      <c r="AQ865" s="23" t="str">
        <f t="shared" si="148"/>
        <v>strukovna</v>
      </c>
      <c r="AR865" s="1" t="str">
        <f t="shared" si="149"/>
        <v>08-071-505</v>
      </c>
      <c r="AT865" s="51" t="str">
        <f t="shared" si="150"/>
        <v>Ekonomska škola Mije Mirkovića Rijeka</v>
      </c>
      <c r="AU865" s="51" t="str">
        <f t="shared" si="151"/>
        <v>Primorsko-goranska</v>
      </c>
      <c r="AV865" s="51" t="str">
        <f t="shared" si="152"/>
        <v>Rijeka</v>
      </c>
      <c r="AW865" s="51" t="str">
        <f t="shared" si="153"/>
        <v>državna</v>
      </c>
      <c r="AX865" s="51" t="str">
        <f t="shared" si="154"/>
        <v>strukovna</v>
      </c>
      <c r="AY865" s="51" t="str">
        <f t="shared" si="155"/>
        <v>08-071-505</v>
      </c>
      <c r="BY865" s="7"/>
    </row>
    <row r="866" spans="1:77" s="3" customFormat="1" ht="13.5" x14ac:dyDescent="0.25">
      <c r="A866" s="145"/>
      <c r="B866" s="153"/>
      <c r="C866" s="151"/>
      <c r="D866" s="151"/>
      <c r="E866" s="156"/>
      <c r="F866" s="149"/>
      <c r="G866" s="14"/>
      <c r="H866" s="14"/>
      <c r="I866" s="14"/>
      <c r="J866" s="14"/>
      <c r="K866" s="14"/>
      <c r="L866" s="14"/>
      <c r="M866" s="14"/>
      <c r="N866" s="14"/>
      <c r="O866" s="144"/>
      <c r="P866" s="14"/>
      <c r="Q866" s="14"/>
      <c r="R866" s="14"/>
      <c r="S866" s="145"/>
      <c r="T866" s="145"/>
      <c r="U866" s="145"/>
      <c r="V866" s="145"/>
      <c r="W866" s="145"/>
      <c r="X866" s="145"/>
      <c r="Y866" s="145"/>
      <c r="Z866" s="145"/>
      <c r="AA866" s="145"/>
      <c r="AB866" s="145"/>
      <c r="AC866" s="145"/>
      <c r="AD866" s="153"/>
      <c r="AE866" s="145"/>
      <c r="AF866" s="145"/>
      <c r="AG866" s="144"/>
      <c r="AH866" s="144"/>
      <c r="AI866" s="144"/>
      <c r="AJ866" s="158"/>
      <c r="AK866" s="144"/>
      <c r="AL866" s="140"/>
      <c r="AM866" s="23" t="str">
        <f t="shared" si="144"/>
        <v>Ekonomska škola Mije Mirkovića Rijeka</v>
      </c>
      <c r="AN866" s="23" t="str">
        <f t="shared" si="145"/>
        <v>Primorsko-goranska</v>
      </c>
      <c r="AO866" s="23" t="str">
        <f t="shared" si="146"/>
        <v>Rijeka</v>
      </c>
      <c r="AP866" s="23" t="str">
        <f t="shared" si="147"/>
        <v>državna</v>
      </c>
      <c r="AQ866" s="23" t="str">
        <f t="shared" si="148"/>
        <v>strukovna</v>
      </c>
      <c r="AR866" s="1" t="str">
        <f t="shared" si="149"/>
        <v>08-071-505</v>
      </c>
      <c r="AT866" s="51" t="str">
        <f t="shared" si="150"/>
        <v>Ekonomska škola Mije Mirkovića Rijeka</v>
      </c>
      <c r="AU866" s="51" t="str">
        <f t="shared" si="151"/>
        <v>Primorsko-goranska</v>
      </c>
      <c r="AV866" s="51" t="str">
        <f t="shared" si="152"/>
        <v>Rijeka</v>
      </c>
      <c r="AW866" s="51" t="str">
        <f t="shared" si="153"/>
        <v>državna</v>
      </c>
      <c r="AX866" s="51" t="str">
        <f t="shared" si="154"/>
        <v>strukovna</v>
      </c>
      <c r="AY866" s="51" t="str">
        <f t="shared" si="155"/>
        <v>08-071-505</v>
      </c>
    </row>
    <row r="867" spans="1:77" s="3" customFormat="1" ht="13.5" x14ac:dyDescent="0.25">
      <c r="A867" s="145"/>
      <c r="B867" s="153"/>
      <c r="C867" s="151"/>
      <c r="D867" s="151"/>
      <c r="E867" s="156"/>
      <c r="F867" s="149"/>
      <c r="G867" s="14"/>
      <c r="H867" s="14"/>
      <c r="I867" s="14"/>
      <c r="J867" s="14"/>
      <c r="K867" s="14"/>
      <c r="L867" s="14"/>
      <c r="M867" s="14"/>
      <c r="N867" s="14"/>
      <c r="O867" s="144"/>
      <c r="P867" s="14"/>
      <c r="Q867" s="14"/>
      <c r="R867" s="14"/>
      <c r="S867" s="145"/>
      <c r="T867" s="145"/>
      <c r="U867" s="145"/>
      <c r="V867" s="145"/>
      <c r="W867" s="145"/>
      <c r="X867" s="145"/>
      <c r="Y867" s="145"/>
      <c r="Z867" s="145"/>
      <c r="AA867" s="145"/>
      <c r="AB867" s="145"/>
      <c r="AC867" s="145"/>
      <c r="AD867" s="153"/>
      <c r="AE867" s="145"/>
      <c r="AF867" s="145"/>
      <c r="AG867" s="144"/>
      <c r="AH867" s="144"/>
      <c r="AI867" s="144"/>
      <c r="AJ867" s="158"/>
      <c r="AK867" s="144"/>
      <c r="AL867" s="140"/>
      <c r="AM867" s="23" t="str">
        <f t="shared" si="144"/>
        <v>Ekonomska škola Mije Mirkovića Rijeka</v>
      </c>
      <c r="AN867" s="23" t="str">
        <f t="shared" si="145"/>
        <v>Primorsko-goranska</v>
      </c>
      <c r="AO867" s="23" t="str">
        <f t="shared" si="146"/>
        <v>Rijeka</v>
      </c>
      <c r="AP867" s="23" t="str">
        <f t="shared" si="147"/>
        <v>državna</v>
      </c>
      <c r="AQ867" s="23" t="str">
        <f t="shared" si="148"/>
        <v>strukovna</v>
      </c>
      <c r="AR867" s="1" t="str">
        <f t="shared" si="149"/>
        <v>08-071-505</v>
      </c>
      <c r="AT867" s="51" t="str">
        <f t="shared" si="150"/>
        <v>Ekonomska škola Mije Mirkovića Rijeka</v>
      </c>
      <c r="AU867" s="51" t="str">
        <f t="shared" si="151"/>
        <v>Primorsko-goranska</v>
      </c>
      <c r="AV867" s="51" t="str">
        <f t="shared" si="152"/>
        <v>Rijeka</v>
      </c>
      <c r="AW867" s="51" t="str">
        <f t="shared" si="153"/>
        <v>državna</v>
      </c>
      <c r="AX867" s="51" t="str">
        <f t="shared" si="154"/>
        <v>strukovna</v>
      </c>
      <c r="AY867" s="51" t="str">
        <f t="shared" si="155"/>
        <v>08-071-505</v>
      </c>
    </row>
    <row r="868" spans="1:77" s="3" customFormat="1" ht="13.5" x14ac:dyDescent="0.25">
      <c r="A868" s="145"/>
      <c r="B868" s="153"/>
      <c r="C868" s="151"/>
      <c r="D868" s="151"/>
      <c r="E868" s="156"/>
      <c r="F868" s="149"/>
      <c r="G868" s="14"/>
      <c r="H868" s="14"/>
      <c r="I868" s="14"/>
      <c r="J868" s="14"/>
      <c r="K868" s="14"/>
      <c r="L868" s="14"/>
      <c r="M868" s="14"/>
      <c r="N868" s="14"/>
      <c r="O868" s="144"/>
      <c r="P868" s="14"/>
      <c r="Q868" s="14"/>
      <c r="R868" s="14"/>
      <c r="S868" s="145"/>
      <c r="T868" s="145"/>
      <c r="U868" s="145"/>
      <c r="V868" s="145"/>
      <c r="W868" s="145"/>
      <c r="X868" s="145"/>
      <c r="Y868" s="145"/>
      <c r="Z868" s="145"/>
      <c r="AA868" s="145"/>
      <c r="AB868" s="145"/>
      <c r="AC868" s="145"/>
      <c r="AD868" s="153"/>
      <c r="AE868" s="145"/>
      <c r="AF868" s="145"/>
      <c r="AG868" s="144"/>
      <c r="AH868" s="144"/>
      <c r="AI868" s="144"/>
      <c r="AJ868" s="158"/>
      <c r="AK868" s="144"/>
      <c r="AL868" s="140"/>
      <c r="AM868" s="23" t="str">
        <f t="shared" si="144"/>
        <v>Ekonomska škola Mije Mirkovića Rijeka</v>
      </c>
      <c r="AN868" s="23" t="str">
        <f t="shared" si="145"/>
        <v>Primorsko-goranska</v>
      </c>
      <c r="AO868" s="23" t="str">
        <f t="shared" si="146"/>
        <v>Rijeka</v>
      </c>
      <c r="AP868" s="23" t="str">
        <f t="shared" si="147"/>
        <v>državna</v>
      </c>
      <c r="AQ868" s="23" t="str">
        <f t="shared" si="148"/>
        <v>strukovna</v>
      </c>
      <c r="AR868" s="1" t="str">
        <f t="shared" si="149"/>
        <v>08-071-505</v>
      </c>
      <c r="AT868" s="51" t="str">
        <f t="shared" si="150"/>
        <v>Ekonomska škola Mije Mirkovića Rijeka</v>
      </c>
      <c r="AU868" s="51" t="str">
        <f t="shared" si="151"/>
        <v>Primorsko-goranska</v>
      </c>
      <c r="AV868" s="51" t="str">
        <f t="shared" si="152"/>
        <v>Rijeka</v>
      </c>
      <c r="AW868" s="51" t="str">
        <f t="shared" si="153"/>
        <v>državna</v>
      </c>
      <c r="AX868" s="51" t="str">
        <f t="shared" si="154"/>
        <v>strukovna</v>
      </c>
      <c r="AY868" s="51" t="str">
        <f t="shared" si="155"/>
        <v>08-071-505</v>
      </c>
    </row>
    <row r="869" spans="1:77" s="3" customFormat="1" ht="13.5" x14ac:dyDescent="0.25">
      <c r="A869" s="145"/>
      <c r="B869" s="153"/>
      <c r="C869" s="151"/>
      <c r="D869" s="151"/>
      <c r="E869" s="156"/>
      <c r="F869" s="149"/>
      <c r="G869" s="14"/>
      <c r="H869" s="14"/>
      <c r="I869" s="14"/>
      <c r="J869" s="14"/>
      <c r="K869" s="14"/>
      <c r="L869" s="14"/>
      <c r="M869" s="14"/>
      <c r="N869" s="14"/>
      <c r="O869" s="144"/>
      <c r="P869" s="14"/>
      <c r="Q869" s="14"/>
      <c r="R869" s="14"/>
      <c r="S869" s="145"/>
      <c r="T869" s="145"/>
      <c r="U869" s="145"/>
      <c r="V869" s="145"/>
      <c r="W869" s="145"/>
      <c r="X869" s="145"/>
      <c r="Y869" s="145"/>
      <c r="Z869" s="145"/>
      <c r="AA869" s="145"/>
      <c r="AB869" s="145"/>
      <c r="AC869" s="145"/>
      <c r="AD869" s="153"/>
      <c r="AE869" s="145"/>
      <c r="AF869" s="145"/>
      <c r="AG869" s="144"/>
      <c r="AH869" s="144"/>
      <c r="AI869" s="144"/>
      <c r="AJ869" s="158"/>
      <c r="AK869" s="144"/>
      <c r="AL869" s="140"/>
      <c r="AM869" s="23" t="str">
        <f t="shared" si="144"/>
        <v>Ekonomska škola Mije Mirkovića Rijeka</v>
      </c>
      <c r="AN869" s="23" t="str">
        <f t="shared" si="145"/>
        <v>Primorsko-goranska</v>
      </c>
      <c r="AO869" s="23" t="str">
        <f t="shared" si="146"/>
        <v>Rijeka</v>
      </c>
      <c r="AP869" s="23" t="str">
        <f t="shared" si="147"/>
        <v>državna</v>
      </c>
      <c r="AQ869" s="23" t="str">
        <f t="shared" si="148"/>
        <v>strukovna</v>
      </c>
      <c r="AR869" s="1" t="str">
        <f t="shared" si="149"/>
        <v>08-071-505</v>
      </c>
      <c r="AT869" s="51" t="str">
        <f t="shared" si="150"/>
        <v>Ekonomska škola Mije Mirkovića Rijeka</v>
      </c>
      <c r="AU869" s="51" t="str">
        <f t="shared" si="151"/>
        <v>Primorsko-goranska</v>
      </c>
      <c r="AV869" s="51" t="str">
        <f t="shared" si="152"/>
        <v>Rijeka</v>
      </c>
      <c r="AW869" s="51" t="str">
        <f t="shared" si="153"/>
        <v>državna</v>
      </c>
      <c r="AX869" s="51" t="str">
        <f t="shared" si="154"/>
        <v>strukovna</v>
      </c>
      <c r="AY869" s="51" t="str">
        <f t="shared" si="155"/>
        <v>08-071-505</v>
      </c>
    </row>
    <row r="870" spans="1:77" s="3" customFormat="1" ht="13.5" x14ac:dyDescent="0.25">
      <c r="A870" s="145"/>
      <c r="B870" s="153"/>
      <c r="C870" s="151"/>
      <c r="D870" s="151"/>
      <c r="E870" s="156"/>
      <c r="F870" s="149"/>
      <c r="G870" s="14"/>
      <c r="H870" s="14"/>
      <c r="I870" s="14"/>
      <c r="J870" s="14"/>
      <c r="K870" s="14"/>
      <c r="L870" s="14"/>
      <c r="M870" s="14"/>
      <c r="N870" s="14"/>
      <c r="O870" s="144"/>
      <c r="P870" s="14"/>
      <c r="Q870" s="14"/>
      <c r="R870" s="14"/>
      <c r="S870" s="145"/>
      <c r="T870" s="145"/>
      <c r="U870" s="145"/>
      <c r="V870" s="145"/>
      <c r="W870" s="145"/>
      <c r="X870" s="145"/>
      <c r="Y870" s="145"/>
      <c r="Z870" s="145"/>
      <c r="AA870" s="145"/>
      <c r="AB870" s="145"/>
      <c r="AC870" s="145"/>
      <c r="AD870" s="153"/>
      <c r="AE870" s="145"/>
      <c r="AF870" s="145"/>
      <c r="AG870" s="144"/>
      <c r="AH870" s="144"/>
      <c r="AI870" s="144"/>
      <c r="AJ870" s="158"/>
      <c r="AK870" s="144"/>
      <c r="AL870" s="140"/>
      <c r="AM870" s="23" t="str">
        <f t="shared" si="144"/>
        <v>Ekonomska škola Mije Mirkovića Rijeka</v>
      </c>
      <c r="AN870" s="23" t="str">
        <f t="shared" si="145"/>
        <v>Primorsko-goranska</v>
      </c>
      <c r="AO870" s="23" t="str">
        <f t="shared" si="146"/>
        <v>Rijeka</v>
      </c>
      <c r="AP870" s="23" t="str">
        <f t="shared" si="147"/>
        <v>državna</v>
      </c>
      <c r="AQ870" s="23" t="str">
        <f t="shared" si="148"/>
        <v>strukovna</v>
      </c>
      <c r="AR870" s="1" t="str">
        <f t="shared" si="149"/>
        <v>08-071-505</v>
      </c>
      <c r="AT870" s="51" t="str">
        <f t="shared" si="150"/>
        <v>Ekonomska škola Mije Mirkovića Rijeka</v>
      </c>
      <c r="AU870" s="51" t="str">
        <f t="shared" si="151"/>
        <v>Primorsko-goranska</v>
      </c>
      <c r="AV870" s="51" t="str">
        <f t="shared" si="152"/>
        <v>Rijeka</v>
      </c>
      <c r="AW870" s="51" t="str">
        <f t="shared" si="153"/>
        <v>državna</v>
      </c>
      <c r="AX870" s="51" t="str">
        <f t="shared" si="154"/>
        <v>strukovna</v>
      </c>
      <c r="AY870" s="51" t="str">
        <f t="shared" si="155"/>
        <v>08-071-505</v>
      </c>
    </row>
    <row r="871" spans="1:77" s="3" customFormat="1" ht="13.5" x14ac:dyDescent="0.25">
      <c r="A871" s="145"/>
      <c r="B871" s="153"/>
      <c r="C871" s="151"/>
      <c r="D871" s="151"/>
      <c r="E871" s="156"/>
      <c r="F871" s="149"/>
      <c r="G871" s="14"/>
      <c r="H871" s="14"/>
      <c r="I871" s="14"/>
      <c r="J871" s="14"/>
      <c r="K871" s="14"/>
      <c r="L871" s="14"/>
      <c r="M871" s="14"/>
      <c r="N871" s="14"/>
      <c r="O871" s="144"/>
      <c r="P871" s="14"/>
      <c r="Q871" s="14"/>
      <c r="R871" s="14"/>
      <c r="S871" s="145"/>
      <c r="T871" s="145"/>
      <c r="U871" s="145"/>
      <c r="V871" s="145"/>
      <c r="W871" s="145"/>
      <c r="X871" s="145"/>
      <c r="Y871" s="145"/>
      <c r="Z871" s="145"/>
      <c r="AA871" s="145"/>
      <c r="AB871" s="145"/>
      <c r="AC871" s="145"/>
      <c r="AD871" s="153"/>
      <c r="AE871" s="145"/>
      <c r="AF871" s="145"/>
      <c r="AG871" s="144"/>
      <c r="AH871" s="144"/>
      <c r="AI871" s="144"/>
      <c r="AJ871" s="158"/>
      <c r="AK871" s="144"/>
      <c r="AL871" s="140"/>
      <c r="AM871" s="23" t="str">
        <f t="shared" si="144"/>
        <v>Ekonomska škola Mije Mirkovića Rijeka</v>
      </c>
      <c r="AN871" s="23" t="str">
        <f t="shared" si="145"/>
        <v>Primorsko-goranska</v>
      </c>
      <c r="AO871" s="23" t="str">
        <f t="shared" si="146"/>
        <v>Rijeka</v>
      </c>
      <c r="AP871" s="23" t="str">
        <f t="shared" si="147"/>
        <v>državna</v>
      </c>
      <c r="AQ871" s="23" t="str">
        <f t="shared" si="148"/>
        <v>strukovna</v>
      </c>
      <c r="AR871" s="1" t="str">
        <f t="shared" si="149"/>
        <v>08-071-505</v>
      </c>
      <c r="AT871" s="51" t="str">
        <f t="shared" si="150"/>
        <v>Ekonomska škola Mije Mirkovića Rijeka</v>
      </c>
      <c r="AU871" s="51" t="str">
        <f t="shared" si="151"/>
        <v>Primorsko-goranska</v>
      </c>
      <c r="AV871" s="51" t="str">
        <f t="shared" si="152"/>
        <v>Rijeka</v>
      </c>
      <c r="AW871" s="51" t="str">
        <f t="shared" si="153"/>
        <v>državna</v>
      </c>
      <c r="AX871" s="51" t="str">
        <f t="shared" si="154"/>
        <v>strukovna</v>
      </c>
      <c r="AY871" s="51" t="str">
        <f t="shared" si="155"/>
        <v>08-071-505</v>
      </c>
    </row>
    <row r="872" spans="1:77" s="3" customFormat="1" ht="13.5" x14ac:dyDescent="0.25">
      <c r="A872" s="145"/>
      <c r="B872" s="160"/>
      <c r="C872" s="151"/>
      <c r="D872" s="151"/>
      <c r="E872" s="156"/>
      <c r="F872" s="161"/>
      <c r="G872" s="14"/>
      <c r="H872" s="14"/>
      <c r="I872" s="14"/>
      <c r="J872" s="14"/>
      <c r="K872" s="14"/>
      <c r="L872" s="14"/>
      <c r="M872" s="14"/>
      <c r="N872" s="14"/>
      <c r="O872" s="144"/>
      <c r="P872" s="14"/>
      <c r="Q872" s="14"/>
      <c r="R872" s="14"/>
      <c r="S872" s="145"/>
      <c r="T872" s="145"/>
      <c r="U872" s="145"/>
      <c r="V872" s="145"/>
      <c r="W872" s="145"/>
      <c r="X872" s="145"/>
      <c r="Y872" s="145"/>
      <c r="Z872" s="145"/>
      <c r="AA872" s="145"/>
      <c r="AB872" s="145"/>
      <c r="AC872" s="145"/>
      <c r="AD872" s="160"/>
      <c r="AE872" s="145"/>
      <c r="AF872" s="145"/>
      <c r="AG872" s="144"/>
      <c r="AH872" s="144"/>
      <c r="AI872" s="144"/>
      <c r="AJ872" s="162"/>
      <c r="AK872" s="144"/>
      <c r="AL872" s="140"/>
      <c r="AM872" s="23" t="str">
        <f t="shared" si="144"/>
        <v>Ekonomska škola Mije Mirkovića Rijeka</v>
      </c>
      <c r="AN872" s="23" t="str">
        <f t="shared" si="145"/>
        <v>Primorsko-goranska</v>
      </c>
      <c r="AO872" s="23" t="str">
        <f t="shared" si="146"/>
        <v>Rijeka</v>
      </c>
      <c r="AP872" s="23" t="str">
        <f t="shared" si="147"/>
        <v>državna</v>
      </c>
      <c r="AQ872" s="23" t="str">
        <f t="shared" si="148"/>
        <v>strukovna</v>
      </c>
      <c r="AR872" s="1" t="str">
        <f t="shared" si="149"/>
        <v>08-071-505</v>
      </c>
      <c r="AT872" s="51" t="str">
        <f t="shared" si="150"/>
        <v>Ekonomska škola Mije Mirkovića Rijeka</v>
      </c>
      <c r="AU872" s="51" t="str">
        <f t="shared" si="151"/>
        <v>Primorsko-goranska</v>
      </c>
      <c r="AV872" s="51" t="str">
        <f t="shared" si="152"/>
        <v>Rijeka</v>
      </c>
      <c r="AW872" s="51" t="str">
        <f t="shared" si="153"/>
        <v>državna</v>
      </c>
      <c r="AX872" s="51" t="str">
        <f t="shared" si="154"/>
        <v>strukovna</v>
      </c>
      <c r="AY872" s="51" t="str">
        <f t="shared" si="155"/>
        <v>08-071-505</v>
      </c>
    </row>
    <row r="873" spans="1:77" s="3" customFormat="1" ht="13.5" x14ac:dyDescent="0.25">
      <c r="A873" s="145"/>
      <c r="B873" s="152"/>
      <c r="C873" s="151" t="s">
        <v>51</v>
      </c>
      <c r="D873" s="151" t="s">
        <v>51</v>
      </c>
      <c r="E873" s="156"/>
      <c r="F873" s="148" t="s">
        <v>51</v>
      </c>
      <c r="G873" s="14"/>
      <c r="H873" s="14"/>
      <c r="I873" s="14"/>
      <c r="J873" s="14"/>
      <c r="K873" s="14"/>
      <c r="L873" s="14"/>
      <c r="M873" s="14"/>
      <c r="N873" s="14"/>
      <c r="O873" s="144">
        <f>SUM(N873:N880)</f>
        <v>0</v>
      </c>
      <c r="P873" s="14"/>
      <c r="Q873" s="14"/>
      <c r="R873" s="14"/>
      <c r="S873" s="145"/>
      <c r="T873" s="145"/>
      <c r="U873" s="145"/>
      <c r="V873" s="145"/>
      <c r="W873" s="145"/>
      <c r="X873" s="145"/>
      <c r="Y873" s="145"/>
      <c r="Z873" s="145"/>
      <c r="AA873" s="145"/>
      <c r="AB873" s="145"/>
      <c r="AC873" s="145"/>
      <c r="AD873" s="152"/>
      <c r="AE873" s="145"/>
      <c r="AF873" s="145"/>
      <c r="AG873" s="144">
        <f>SUM(P873:AF880)</f>
        <v>0</v>
      </c>
      <c r="AH873" s="144">
        <f>SUM(AG873,O873)</f>
        <v>0</v>
      </c>
      <c r="AI873" s="144">
        <f>SUM(AH873-E873)</f>
        <v>0</v>
      </c>
      <c r="AJ873" s="157"/>
      <c r="AK873" s="144">
        <f>SUM(AH873,AJ873)-AI873</f>
        <v>0</v>
      </c>
      <c r="AL873" s="140"/>
      <c r="AM873" s="23" t="str">
        <f t="shared" si="144"/>
        <v>Ekonomska škola Mije Mirkovića Rijeka</v>
      </c>
      <c r="AN873" s="23" t="str">
        <f t="shared" si="145"/>
        <v>Primorsko-goranska</v>
      </c>
      <c r="AO873" s="23" t="str">
        <f t="shared" si="146"/>
        <v>Rijeka</v>
      </c>
      <c r="AP873" s="23" t="str">
        <f t="shared" si="147"/>
        <v>državna</v>
      </c>
      <c r="AQ873" s="23" t="str">
        <f t="shared" si="148"/>
        <v>strukovna</v>
      </c>
      <c r="AR873" s="1" t="str">
        <f t="shared" si="149"/>
        <v>08-071-505</v>
      </c>
      <c r="AT873" s="51" t="str">
        <f t="shared" si="150"/>
        <v>Ekonomska škola Mije Mirkovića Rijeka</v>
      </c>
      <c r="AU873" s="51" t="str">
        <f t="shared" si="151"/>
        <v>Primorsko-goranska</v>
      </c>
      <c r="AV873" s="51" t="str">
        <f t="shared" si="152"/>
        <v>Rijeka</v>
      </c>
      <c r="AW873" s="51" t="str">
        <f t="shared" si="153"/>
        <v>državna</v>
      </c>
      <c r="AX873" s="51" t="str">
        <f t="shared" si="154"/>
        <v>strukovna</v>
      </c>
      <c r="AY873" s="51" t="str">
        <f t="shared" si="155"/>
        <v>08-071-505</v>
      </c>
      <c r="BY873" s="7"/>
    </row>
    <row r="874" spans="1:77" s="3" customFormat="1" ht="13.5" x14ac:dyDescent="0.25">
      <c r="A874" s="145"/>
      <c r="B874" s="153"/>
      <c r="C874" s="151"/>
      <c r="D874" s="151"/>
      <c r="E874" s="156"/>
      <c r="F874" s="149"/>
      <c r="G874" s="14"/>
      <c r="H874" s="14"/>
      <c r="I874" s="14"/>
      <c r="J874" s="14"/>
      <c r="K874" s="14"/>
      <c r="L874" s="14"/>
      <c r="M874" s="14"/>
      <c r="N874" s="14"/>
      <c r="O874" s="144"/>
      <c r="P874" s="14"/>
      <c r="Q874" s="14"/>
      <c r="R874" s="14"/>
      <c r="S874" s="145"/>
      <c r="T874" s="145"/>
      <c r="U874" s="145"/>
      <c r="V874" s="145"/>
      <c r="W874" s="145"/>
      <c r="X874" s="145"/>
      <c r="Y874" s="145"/>
      <c r="Z874" s="145"/>
      <c r="AA874" s="145"/>
      <c r="AB874" s="145"/>
      <c r="AC874" s="145"/>
      <c r="AD874" s="153"/>
      <c r="AE874" s="145"/>
      <c r="AF874" s="145"/>
      <c r="AG874" s="144"/>
      <c r="AH874" s="144"/>
      <c r="AI874" s="144"/>
      <c r="AJ874" s="158"/>
      <c r="AK874" s="144"/>
      <c r="AL874" s="140"/>
      <c r="AM874" s="23" t="str">
        <f t="shared" si="144"/>
        <v>Ekonomska škola Mije Mirkovića Rijeka</v>
      </c>
      <c r="AN874" s="23" t="str">
        <f t="shared" si="145"/>
        <v>Primorsko-goranska</v>
      </c>
      <c r="AO874" s="23" t="str">
        <f t="shared" si="146"/>
        <v>Rijeka</v>
      </c>
      <c r="AP874" s="23" t="str">
        <f t="shared" si="147"/>
        <v>državna</v>
      </c>
      <c r="AQ874" s="23" t="str">
        <f t="shared" si="148"/>
        <v>strukovna</v>
      </c>
      <c r="AR874" s="1" t="str">
        <f t="shared" si="149"/>
        <v>08-071-505</v>
      </c>
      <c r="AT874" s="51" t="str">
        <f t="shared" si="150"/>
        <v>Ekonomska škola Mije Mirkovića Rijeka</v>
      </c>
      <c r="AU874" s="51" t="str">
        <f t="shared" si="151"/>
        <v>Primorsko-goranska</v>
      </c>
      <c r="AV874" s="51" t="str">
        <f t="shared" si="152"/>
        <v>Rijeka</v>
      </c>
      <c r="AW874" s="51" t="str">
        <f t="shared" si="153"/>
        <v>državna</v>
      </c>
      <c r="AX874" s="51" t="str">
        <f t="shared" si="154"/>
        <v>strukovna</v>
      </c>
      <c r="AY874" s="51" t="str">
        <f t="shared" si="155"/>
        <v>08-071-505</v>
      </c>
    </row>
    <row r="875" spans="1:77" s="3" customFormat="1" ht="13.5" x14ac:dyDescent="0.25">
      <c r="A875" s="145"/>
      <c r="B875" s="153"/>
      <c r="C875" s="151"/>
      <c r="D875" s="151"/>
      <c r="E875" s="156"/>
      <c r="F875" s="149"/>
      <c r="G875" s="14"/>
      <c r="H875" s="14"/>
      <c r="I875" s="14"/>
      <c r="J875" s="14"/>
      <c r="K875" s="14"/>
      <c r="L875" s="14"/>
      <c r="M875" s="14"/>
      <c r="N875" s="14"/>
      <c r="O875" s="144"/>
      <c r="P875" s="14"/>
      <c r="Q875" s="14"/>
      <c r="R875" s="14"/>
      <c r="S875" s="145"/>
      <c r="T875" s="145"/>
      <c r="U875" s="145"/>
      <c r="V875" s="145"/>
      <c r="W875" s="145"/>
      <c r="X875" s="145"/>
      <c r="Y875" s="145"/>
      <c r="Z875" s="145"/>
      <c r="AA875" s="145"/>
      <c r="AB875" s="145"/>
      <c r="AC875" s="145"/>
      <c r="AD875" s="153"/>
      <c r="AE875" s="145"/>
      <c r="AF875" s="145"/>
      <c r="AG875" s="144"/>
      <c r="AH875" s="144"/>
      <c r="AI875" s="144"/>
      <c r="AJ875" s="158"/>
      <c r="AK875" s="144"/>
      <c r="AL875" s="140"/>
      <c r="AM875" s="23" t="str">
        <f t="shared" si="144"/>
        <v>Ekonomska škola Mije Mirkovića Rijeka</v>
      </c>
      <c r="AN875" s="23" t="str">
        <f t="shared" si="145"/>
        <v>Primorsko-goranska</v>
      </c>
      <c r="AO875" s="23" t="str">
        <f t="shared" si="146"/>
        <v>Rijeka</v>
      </c>
      <c r="AP875" s="23" t="str">
        <f t="shared" si="147"/>
        <v>državna</v>
      </c>
      <c r="AQ875" s="23" t="str">
        <f t="shared" si="148"/>
        <v>strukovna</v>
      </c>
      <c r="AR875" s="1" t="str">
        <f t="shared" si="149"/>
        <v>08-071-505</v>
      </c>
      <c r="AT875" s="51" t="str">
        <f t="shared" si="150"/>
        <v>Ekonomska škola Mije Mirkovića Rijeka</v>
      </c>
      <c r="AU875" s="51" t="str">
        <f t="shared" si="151"/>
        <v>Primorsko-goranska</v>
      </c>
      <c r="AV875" s="51" t="str">
        <f t="shared" si="152"/>
        <v>Rijeka</v>
      </c>
      <c r="AW875" s="51" t="str">
        <f t="shared" si="153"/>
        <v>državna</v>
      </c>
      <c r="AX875" s="51" t="str">
        <f t="shared" si="154"/>
        <v>strukovna</v>
      </c>
      <c r="AY875" s="51" t="str">
        <f t="shared" si="155"/>
        <v>08-071-505</v>
      </c>
    </row>
    <row r="876" spans="1:77" s="3" customFormat="1" ht="13.5" x14ac:dyDescent="0.25">
      <c r="A876" s="145"/>
      <c r="B876" s="153"/>
      <c r="C876" s="151"/>
      <c r="D876" s="151"/>
      <c r="E876" s="156"/>
      <c r="F876" s="149"/>
      <c r="G876" s="14"/>
      <c r="H876" s="14"/>
      <c r="I876" s="14"/>
      <c r="J876" s="14"/>
      <c r="K876" s="14"/>
      <c r="L876" s="14"/>
      <c r="M876" s="14"/>
      <c r="N876" s="14"/>
      <c r="O876" s="144"/>
      <c r="P876" s="14"/>
      <c r="Q876" s="14"/>
      <c r="R876" s="14"/>
      <c r="S876" s="145"/>
      <c r="T876" s="145"/>
      <c r="U876" s="145"/>
      <c r="V876" s="145"/>
      <c r="W876" s="145"/>
      <c r="X876" s="145"/>
      <c r="Y876" s="145"/>
      <c r="Z876" s="145"/>
      <c r="AA876" s="145"/>
      <c r="AB876" s="145"/>
      <c r="AC876" s="145"/>
      <c r="AD876" s="153"/>
      <c r="AE876" s="145"/>
      <c r="AF876" s="145"/>
      <c r="AG876" s="144"/>
      <c r="AH876" s="144"/>
      <c r="AI876" s="144"/>
      <c r="AJ876" s="158"/>
      <c r="AK876" s="144"/>
      <c r="AL876" s="140"/>
      <c r="AM876" s="23" t="str">
        <f t="shared" si="144"/>
        <v>Ekonomska škola Mije Mirkovića Rijeka</v>
      </c>
      <c r="AN876" s="23" t="str">
        <f t="shared" si="145"/>
        <v>Primorsko-goranska</v>
      </c>
      <c r="AO876" s="23" t="str">
        <f t="shared" si="146"/>
        <v>Rijeka</v>
      </c>
      <c r="AP876" s="23" t="str">
        <f t="shared" si="147"/>
        <v>državna</v>
      </c>
      <c r="AQ876" s="23" t="str">
        <f t="shared" si="148"/>
        <v>strukovna</v>
      </c>
      <c r="AR876" s="1" t="str">
        <f t="shared" si="149"/>
        <v>08-071-505</v>
      </c>
      <c r="AT876" s="51" t="str">
        <f t="shared" si="150"/>
        <v>Ekonomska škola Mije Mirkovića Rijeka</v>
      </c>
      <c r="AU876" s="51" t="str">
        <f t="shared" si="151"/>
        <v>Primorsko-goranska</v>
      </c>
      <c r="AV876" s="51" t="str">
        <f t="shared" si="152"/>
        <v>Rijeka</v>
      </c>
      <c r="AW876" s="51" t="str">
        <f t="shared" si="153"/>
        <v>državna</v>
      </c>
      <c r="AX876" s="51" t="str">
        <f t="shared" si="154"/>
        <v>strukovna</v>
      </c>
      <c r="AY876" s="51" t="str">
        <f t="shared" si="155"/>
        <v>08-071-505</v>
      </c>
    </row>
    <row r="877" spans="1:77" s="3" customFormat="1" ht="13.5" x14ac:dyDescent="0.25">
      <c r="A877" s="145"/>
      <c r="B877" s="153"/>
      <c r="C877" s="151"/>
      <c r="D877" s="151"/>
      <c r="E877" s="156"/>
      <c r="F877" s="149"/>
      <c r="G877" s="14"/>
      <c r="H877" s="14"/>
      <c r="I877" s="14"/>
      <c r="J877" s="14"/>
      <c r="K877" s="14"/>
      <c r="L877" s="14"/>
      <c r="M877" s="14"/>
      <c r="N877" s="14"/>
      <c r="O877" s="144"/>
      <c r="P877" s="14"/>
      <c r="Q877" s="14"/>
      <c r="R877" s="14"/>
      <c r="S877" s="145"/>
      <c r="T877" s="145"/>
      <c r="U877" s="145"/>
      <c r="V877" s="145"/>
      <c r="W877" s="145"/>
      <c r="X877" s="145"/>
      <c r="Y877" s="145"/>
      <c r="Z877" s="145"/>
      <c r="AA877" s="145"/>
      <c r="AB877" s="145"/>
      <c r="AC877" s="145"/>
      <c r="AD877" s="153"/>
      <c r="AE877" s="145"/>
      <c r="AF877" s="145"/>
      <c r="AG877" s="144"/>
      <c r="AH877" s="144"/>
      <c r="AI877" s="144"/>
      <c r="AJ877" s="158"/>
      <c r="AK877" s="144"/>
      <c r="AL877" s="140"/>
      <c r="AM877" s="23" t="str">
        <f t="shared" si="144"/>
        <v>Ekonomska škola Mije Mirkovića Rijeka</v>
      </c>
      <c r="AN877" s="23" t="str">
        <f t="shared" si="145"/>
        <v>Primorsko-goranska</v>
      </c>
      <c r="AO877" s="23" t="str">
        <f t="shared" si="146"/>
        <v>Rijeka</v>
      </c>
      <c r="AP877" s="23" t="str">
        <f t="shared" si="147"/>
        <v>državna</v>
      </c>
      <c r="AQ877" s="23" t="str">
        <f t="shared" si="148"/>
        <v>strukovna</v>
      </c>
      <c r="AR877" s="1" t="str">
        <f t="shared" si="149"/>
        <v>08-071-505</v>
      </c>
      <c r="AT877" s="51" t="str">
        <f t="shared" si="150"/>
        <v>Ekonomska škola Mije Mirkovića Rijeka</v>
      </c>
      <c r="AU877" s="51" t="str">
        <f t="shared" si="151"/>
        <v>Primorsko-goranska</v>
      </c>
      <c r="AV877" s="51" t="str">
        <f t="shared" si="152"/>
        <v>Rijeka</v>
      </c>
      <c r="AW877" s="51" t="str">
        <f t="shared" si="153"/>
        <v>državna</v>
      </c>
      <c r="AX877" s="51" t="str">
        <f t="shared" si="154"/>
        <v>strukovna</v>
      </c>
      <c r="AY877" s="51" t="str">
        <f t="shared" si="155"/>
        <v>08-071-505</v>
      </c>
    </row>
    <row r="878" spans="1:77" s="3" customFormat="1" ht="13.5" x14ac:dyDescent="0.25">
      <c r="A878" s="145"/>
      <c r="B878" s="153"/>
      <c r="C878" s="151"/>
      <c r="D878" s="151"/>
      <c r="E878" s="156"/>
      <c r="F878" s="149"/>
      <c r="G878" s="14"/>
      <c r="H878" s="14"/>
      <c r="I878" s="14"/>
      <c r="J878" s="14"/>
      <c r="K878" s="14"/>
      <c r="L878" s="14"/>
      <c r="M878" s="14"/>
      <c r="N878" s="14"/>
      <c r="O878" s="144"/>
      <c r="P878" s="14"/>
      <c r="Q878" s="14"/>
      <c r="R878" s="14"/>
      <c r="S878" s="145"/>
      <c r="T878" s="145"/>
      <c r="U878" s="145"/>
      <c r="V878" s="145"/>
      <c r="W878" s="145"/>
      <c r="X878" s="145"/>
      <c r="Y878" s="145"/>
      <c r="Z878" s="145"/>
      <c r="AA878" s="145"/>
      <c r="AB878" s="145"/>
      <c r="AC878" s="145"/>
      <c r="AD878" s="153"/>
      <c r="AE878" s="145"/>
      <c r="AF878" s="145"/>
      <c r="AG878" s="144"/>
      <c r="AH878" s="144"/>
      <c r="AI878" s="144"/>
      <c r="AJ878" s="158"/>
      <c r="AK878" s="144"/>
      <c r="AL878" s="140"/>
      <c r="AM878" s="23" t="str">
        <f t="shared" si="144"/>
        <v>Ekonomska škola Mije Mirkovića Rijeka</v>
      </c>
      <c r="AN878" s="23" t="str">
        <f t="shared" si="145"/>
        <v>Primorsko-goranska</v>
      </c>
      <c r="AO878" s="23" t="str">
        <f t="shared" si="146"/>
        <v>Rijeka</v>
      </c>
      <c r="AP878" s="23" t="str">
        <f t="shared" si="147"/>
        <v>državna</v>
      </c>
      <c r="AQ878" s="23" t="str">
        <f t="shared" si="148"/>
        <v>strukovna</v>
      </c>
      <c r="AR878" s="1" t="str">
        <f t="shared" si="149"/>
        <v>08-071-505</v>
      </c>
      <c r="AT878" s="51" t="str">
        <f t="shared" si="150"/>
        <v>Ekonomska škola Mije Mirkovića Rijeka</v>
      </c>
      <c r="AU878" s="51" t="str">
        <f t="shared" si="151"/>
        <v>Primorsko-goranska</v>
      </c>
      <c r="AV878" s="51" t="str">
        <f t="shared" si="152"/>
        <v>Rijeka</v>
      </c>
      <c r="AW878" s="51" t="str">
        <f t="shared" si="153"/>
        <v>državna</v>
      </c>
      <c r="AX878" s="51" t="str">
        <f t="shared" si="154"/>
        <v>strukovna</v>
      </c>
      <c r="AY878" s="51" t="str">
        <f t="shared" si="155"/>
        <v>08-071-505</v>
      </c>
    </row>
    <row r="879" spans="1:77" s="3" customFormat="1" ht="13.5" x14ac:dyDescent="0.25">
      <c r="A879" s="145"/>
      <c r="B879" s="153"/>
      <c r="C879" s="151"/>
      <c r="D879" s="151"/>
      <c r="E879" s="156"/>
      <c r="F879" s="149"/>
      <c r="G879" s="14"/>
      <c r="H879" s="14"/>
      <c r="I879" s="14"/>
      <c r="J879" s="14"/>
      <c r="K879" s="14"/>
      <c r="L879" s="14"/>
      <c r="M879" s="14"/>
      <c r="N879" s="14"/>
      <c r="O879" s="144"/>
      <c r="P879" s="14"/>
      <c r="Q879" s="14"/>
      <c r="R879" s="14"/>
      <c r="S879" s="145"/>
      <c r="T879" s="145"/>
      <c r="U879" s="145"/>
      <c r="V879" s="145"/>
      <c r="W879" s="145"/>
      <c r="X879" s="145"/>
      <c r="Y879" s="145"/>
      <c r="Z879" s="145"/>
      <c r="AA879" s="145"/>
      <c r="AB879" s="145"/>
      <c r="AC879" s="145"/>
      <c r="AD879" s="153"/>
      <c r="AE879" s="145"/>
      <c r="AF879" s="145"/>
      <c r="AG879" s="144"/>
      <c r="AH879" s="144"/>
      <c r="AI879" s="144"/>
      <c r="AJ879" s="158"/>
      <c r="AK879" s="144"/>
      <c r="AL879" s="140"/>
      <c r="AM879" s="23" t="str">
        <f t="shared" si="144"/>
        <v>Ekonomska škola Mije Mirkovića Rijeka</v>
      </c>
      <c r="AN879" s="23" t="str">
        <f t="shared" si="145"/>
        <v>Primorsko-goranska</v>
      </c>
      <c r="AO879" s="23" t="str">
        <f t="shared" si="146"/>
        <v>Rijeka</v>
      </c>
      <c r="AP879" s="23" t="str">
        <f t="shared" si="147"/>
        <v>državna</v>
      </c>
      <c r="AQ879" s="23" t="str">
        <f t="shared" si="148"/>
        <v>strukovna</v>
      </c>
      <c r="AR879" s="1" t="str">
        <f t="shared" si="149"/>
        <v>08-071-505</v>
      </c>
      <c r="AT879" s="51" t="str">
        <f t="shared" si="150"/>
        <v>Ekonomska škola Mije Mirkovića Rijeka</v>
      </c>
      <c r="AU879" s="51" t="str">
        <f t="shared" si="151"/>
        <v>Primorsko-goranska</v>
      </c>
      <c r="AV879" s="51" t="str">
        <f t="shared" si="152"/>
        <v>Rijeka</v>
      </c>
      <c r="AW879" s="51" t="str">
        <f t="shared" si="153"/>
        <v>državna</v>
      </c>
      <c r="AX879" s="51" t="str">
        <f t="shared" si="154"/>
        <v>strukovna</v>
      </c>
      <c r="AY879" s="51" t="str">
        <f t="shared" si="155"/>
        <v>08-071-505</v>
      </c>
    </row>
    <row r="880" spans="1:77" s="3" customFormat="1" ht="13.5" x14ac:dyDescent="0.25">
      <c r="A880" s="145"/>
      <c r="B880" s="160"/>
      <c r="C880" s="151"/>
      <c r="D880" s="151"/>
      <c r="E880" s="156"/>
      <c r="F880" s="161"/>
      <c r="G880" s="14"/>
      <c r="H880" s="14"/>
      <c r="I880" s="14"/>
      <c r="J880" s="14"/>
      <c r="K880" s="14"/>
      <c r="L880" s="14"/>
      <c r="M880" s="14"/>
      <c r="N880" s="14"/>
      <c r="O880" s="144"/>
      <c r="P880" s="14"/>
      <c r="Q880" s="14"/>
      <c r="R880" s="14"/>
      <c r="S880" s="145"/>
      <c r="T880" s="145"/>
      <c r="U880" s="145"/>
      <c r="V880" s="145"/>
      <c r="W880" s="145"/>
      <c r="X880" s="145"/>
      <c r="Y880" s="145"/>
      <c r="Z880" s="145"/>
      <c r="AA880" s="145"/>
      <c r="AB880" s="145"/>
      <c r="AC880" s="145"/>
      <c r="AD880" s="160"/>
      <c r="AE880" s="145"/>
      <c r="AF880" s="145"/>
      <c r="AG880" s="144"/>
      <c r="AH880" s="144"/>
      <c r="AI880" s="144"/>
      <c r="AJ880" s="162"/>
      <c r="AK880" s="144"/>
      <c r="AL880" s="140"/>
      <c r="AM880" s="23" t="str">
        <f t="shared" si="144"/>
        <v>Ekonomska škola Mije Mirkovića Rijeka</v>
      </c>
      <c r="AN880" s="23" t="str">
        <f t="shared" si="145"/>
        <v>Primorsko-goranska</v>
      </c>
      <c r="AO880" s="23" t="str">
        <f t="shared" si="146"/>
        <v>Rijeka</v>
      </c>
      <c r="AP880" s="23" t="str">
        <f t="shared" si="147"/>
        <v>državna</v>
      </c>
      <c r="AQ880" s="23" t="str">
        <f t="shared" si="148"/>
        <v>strukovna</v>
      </c>
      <c r="AR880" s="1" t="str">
        <f t="shared" si="149"/>
        <v>08-071-505</v>
      </c>
      <c r="AT880" s="51" t="str">
        <f t="shared" si="150"/>
        <v>Ekonomska škola Mije Mirkovića Rijeka</v>
      </c>
      <c r="AU880" s="51" t="str">
        <f t="shared" si="151"/>
        <v>Primorsko-goranska</v>
      </c>
      <c r="AV880" s="51" t="str">
        <f t="shared" si="152"/>
        <v>Rijeka</v>
      </c>
      <c r="AW880" s="51" t="str">
        <f t="shared" si="153"/>
        <v>državna</v>
      </c>
      <c r="AX880" s="51" t="str">
        <f t="shared" si="154"/>
        <v>strukovna</v>
      </c>
      <c r="AY880" s="51" t="str">
        <f t="shared" si="155"/>
        <v>08-071-505</v>
      </c>
    </row>
    <row r="881" spans="1:77" s="3" customFormat="1" ht="13.5" x14ac:dyDescent="0.25">
      <c r="A881" s="145"/>
      <c r="B881" s="152"/>
      <c r="C881" s="151" t="s">
        <v>51</v>
      </c>
      <c r="D881" s="151" t="s">
        <v>51</v>
      </c>
      <c r="E881" s="156"/>
      <c r="F881" s="148" t="s">
        <v>51</v>
      </c>
      <c r="G881" s="14"/>
      <c r="H881" s="14"/>
      <c r="I881" s="14"/>
      <c r="J881" s="14"/>
      <c r="K881" s="14"/>
      <c r="L881" s="14"/>
      <c r="M881" s="14"/>
      <c r="N881" s="14"/>
      <c r="O881" s="144">
        <f>SUM(N881:N888)</f>
        <v>0</v>
      </c>
      <c r="P881" s="14"/>
      <c r="Q881" s="14"/>
      <c r="R881" s="14"/>
      <c r="S881" s="145"/>
      <c r="T881" s="145"/>
      <c r="U881" s="145"/>
      <c r="V881" s="145"/>
      <c r="W881" s="145"/>
      <c r="X881" s="145"/>
      <c r="Y881" s="145"/>
      <c r="Z881" s="145"/>
      <c r="AA881" s="145"/>
      <c r="AB881" s="145"/>
      <c r="AC881" s="145"/>
      <c r="AD881" s="152"/>
      <c r="AE881" s="145"/>
      <c r="AF881" s="145"/>
      <c r="AG881" s="144">
        <f>SUM(P881:AF888)</f>
        <v>0</v>
      </c>
      <c r="AH881" s="144">
        <f>SUM(AG881,O881)</f>
        <v>0</v>
      </c>
      <c r="AI881" s="144">
        <f>SUM(AH881-E881)</f>
        <v>0</v>
      </c>
      <c r="AJ881" s="157"/>
      <c r="AK881" s="144">
        <f>SUM(AH881,AJ881)-AI881</f>
        <v>0</v>
      </c>
      <c r="AL881" s="140"/>
      <c r="AM881" s="23" t="str">
        <f t="shared" si="144"/>
        <v>Ekonomska škola Mije Mirkovića Rijeka</v>
      </c>
      <c r="AN881" s="23" t="str">
        <f t="shared" si="145"/>
        <v>Primorsko-goranska</v>
      </c>
      <c r="AO881" s="23" t="str">
        <f t="shared" si="146"/>
        <v>Rijeka</v>
      </c>
      <c r="AP881" s="23" t="str">
        <f t="shared" si="147"/>
        <v>državna</v>
      </c>
      <c r="AQ881" s="23" t="str">
        <f t="shared" si="148"/>
        <v>strukovna</v>
      </c>
      <c r="AR881" s="1" t="str">
        <f t="shared" si="149"/>
        <v>08-071-505</v>
      </c>
      <c r="AT881" s="51" t="str">
        <f t="shared" si="150"/>
        <v>Ekonomska škola Mije Mirkovića Rijeka</v>
      </c>
      <c r="AU881" s="51" t="str">
        <f t="shared" si="151"/>
        <v>Primorsko-goranska</v>
      </c>
      <c r="AV881" s="51" t="str">
        <f t="shared" si="152"/>
        <v>Rijeka</v>
      </c>
      <c r="AW881" s="51" t="str">
        <f t="shared" si="153"/>
        <v>državna</v>
      </c>
      <c r="AX881" s="51" t="str">
        <f t="shared" si="154"/>
        <v>strukovna</v>
      </c>
      <c r="AY881" s="51" t="str">
        <f t="shared" si="155"/>
        <v>08-071-505</v>
      </c>
      <c r="BY881" s="7"/>
    </row>
    <row r="882" spans="1:77" s="3" customFormat="1" ht="13.5" x14ac:dyDescent="0.25">
      <c r="A882" s="145"/>
      <c r="B882" s="153"/>
      <c r="C882" s="151"/>
      <c r="D882" s="151"/>
      <c r="E882" s="156"/>
      <c r="F882" s="149"/>
      <c r="G882" s="14"/>
      <c r="H882" s="14"/>
      <c r="I882" s="14"/>
      <c r="J882" s="14"/>
      <c r="K882" s="14"/>
      <c r="L882" s="14"/>
      <c r="M882" s="14"/>
      <c r="N882" s="14"/>
      <c r="O882" s="144"/>
      <c r="P882" s="14"/>
      <c r="Q882" s="14"/>
      <c r="R882" s="14"/>
      <c r="S882" s="145"/>
      <c r="T882" s="145"/>
      <c r="U882" s="145"/>
      <c r="V882" s="145"/>
      <c r="W882" s="145"/>
      <c r="X882" s="145"/>
      <c r="Y882" s="145"/>
      <c r="Z882" s="145"/>
      <c r="AA882" s="145"/>
      <c r="AB882" s="145"/>
      <c r="AC882" s="145"/>
      <c r="AD882" s="153"/>
      <c r="AE882" s="145"/>
      <c r="AF882" s="145"/>
      <c r="AG882" s="144"/>
      <c r="AH882" s="144"/>
      <c r="AI882" s="144"/>
      <c r="AJ882" s="158"/>
      <c r="AK882" s="144"/>
      <c r="AL882" s="140"/>
      <c r="AM882" s="23" t="str">
        <f t="shared" si="144"/>
        <v>Ekonomska škola Mije Mirkovića Rijeka</v>
      </c>
      <c r="AN882" s="23" t="str">
        <f t="shared" si="145"/>
        <v>Primorsko-goranska</v>
      </c>
      <c r="AO882" s="23" t="str">
        <f t="shared" si="146"/>
        <v>Rijeka</v>
      </c>
      <c r="AP882" s="23" t="str">
        <f t="shared" si="147"/>
        <v>državna</v>
      </c>
      <c r="AQ882" s="23" t="str">
        <f t="shared" si="148"/>
        <v>strukovna</v>
      </c>
      <c r="AR882" s="1" t="str">
        <f t="shared" si="149"/>
        <v>08-071-505</v>
      </c>
      <c r="AT882" s="51" t="str">
        <f t="shared" si="150"/>
        <v>Ekonomska škola Mije Mirkovića Rijeka</v>
      </c>
      <c r="AU882" s="51" t="str">
        <f t="shared" si="151"/>
        <v>Primorsko-goranska</v>
      </c>
      <c r="AV882" s="51" t="str">
        <f t="shared" si="152"/>
        <v>Rijeka</v>
      </c>
      <c r="AW882" s="51" t="str">
        <f t="shared" si="153"/>
        <v>državna</v>
      </c>
      <c r="AX882" s="51" t="str">
        <f t="shared" si="154"/>
        <v>strukovna</v>
      </c>
      <c r="AY882" s="51" t="str">
        <f t="shared" si="155"/>
        <v>08-071-505</v>
      </c>
    </row>
    <row r="883" spans="1:77" s="3" customFormat="1" ht="13.5" x14ac:dyDescent="0.25">
      <c r="A883" s="145"/>
      <c r="B883" s="153"/>
      <c r="C883" s="151"/>
      <c r="D883" s="151"/>
      <c r="E883" s="156"/>
      <c r="F883" s="149"/>
      <c r="G883" s="14"/>
      <c r="H883" s="14"/>
      <c r="I883" s="14"/>
      <c r="J883" s="14"/>
      <c r="K883" s="14"/>
      <c r="L883" s="14"/>
      <c r="M883" s="14"/>
      <c r="N883" s="14"/>
      <c r="O883" s="144"/>
      <c r="P883" s="14"/>
      <c r="Q883" s="14"/>
      <c r="R883" s="14"/>
      <c r="S883" s="145"/>
      <c r="T883" s="145"/>
      <c r="U883" s="145"/>
      <c r="V883" s="145"/>
      <c r="W883" s="145"/>
      <c r="X883" s="145"/>
      <c r="Y883" s="145"/>
      <c r="Z883" s="145"/>
      <c r="AA883" s="145"/>
      <c r="AB883" s="145"/>
      <c r="AC883" s="145"/>
      <c r="AD883" s="153"/>
      <c r="AE883" s="145"/>
      <c r="AF883" s="145"/>
      <c r="AG883" s="144"/>
      <c r="AH883" s="144"/>
      <c r="AI883" s="144"/>
      <c r="AJ883" s="158"/>
      <c r="AK883" s="144"/>
      <c r="AL883" s="140"/>
      <c r="AM883" s="23" t="str">
        <f t="shared" si="144"/>
        <v>Ekonomska škola Mije Mirkovića Rijeka</v>
      </c>
      <c r="AN883" s="23" t="str">
        <f t="shared" si="145"/>
        <v>Primorsko-goranska</v>
      </c>
      <c r="AO883" s="23" t="str">
        <f t="shared" si="146"/>
        <v>Rijeka</v>
      </c>
      <c r="AP883" s="23" t="str">
        <f t="shared" si="147"/>
        <v>državna</v>
      </c>
      <c r="AQ883" s="23" t="str">
        <f t="shared" si="148"/>
        <v>strukovna</v>
      </c>
      <c r="AR883" s="1" t="str">
        <f t="shared" si="149"/>
        <v>08-071-505</v>
      </c>
      <c r="AT883" s="51" t="str">
        <f t="shared" si="150"/>
        <v>Ekonomska škola Mije Mirkovića Rijeka</v>
      </c>
      <c r="AU883" s="51" t="str">
        <f t="shared" si="151"/>
        <v>Primorsko-goranska</v>
      </c>
      <c r="AV883" s="51" t="str">
        <f t="shared" si="152"/>
        <v>Rijeka</v>
      </c>
      <c r="AW883" s="51" t="str">
        <f t="shared" si="153"/>
        <v>državna</v>
      </c>
      <c r="AX883" s="51" t="str">
        <f t="shared" si="154"/>
        <v>strukovna</v>
      </c>
      <c r="AY883" s="51" t="str">
        <f t="shared" si="155"/>
        <v>08-071-505</v>
      </c>
    </row>
    <row r="884" spans="1:77" s="3" customFormat="1" ht="13.5" x14ac:dyDescent="0.25">
      <c r="A884" s="145"/>
      <c r="B884" s="153"/>
      <c r="C884" s="151"/>
      <c r="D884" s="151"/>
      <c r="E884" s="156"/>
      <c r="F884" s="149"/>
      <c r="G884" s="14"/>
      <c r="H884" s="14"/>
      <c r="I884" s="14"/>
      <c r="J884" s="14"/>
      <c r="K884" s="14"/>
      <c r="L884" s="14"/>
      <c r="M884" s="14"/>
      <c r="N884" s="14"/>
      <c r="O884" s="144"/>
      <c r="P884" s="14"/>
      <c r="Q884" s="14"/>
      <c r="R884" s="14"/>
      <c r="S884" s="145"/>
      <c r="T884" s="145"/>
      <c r="U884" s="145"/>
      <c r="V884" s="145"/>
      <c r="W884" s="145"/>
      <c r="X884" s="145"/>
      <c r="Y884" s="145"/>
      <c r="Z884" s="145"/>
      <c r="AA884" s="145"/>
      <c r="AB884" s="145"/>
      <c r="AC884" s="145"/>
      <c r="AD884" s="153"/>
      <c r="AE884" s="145"/>
      <c r="AF884" s="145"/>
      <c r="AG884" s="144"/>
      <c r="AH884" s="144"/>
      <c r="AI884" s="144"/>
      <c r="AJ884" s="158"/>
      <c r="AK884" s="144"/>
      <c r="AL884" s="140"/>
      <c r="AM884" s="23" t="str">
        <f t="shared" si="144"/>
        <v>Ekonomska škola Mije Mirkovića Rijeka</v>
      </c>
      <c r="AN884" s="23" t="str">
        <f t="shared" si="145"/>
        <v>Primorsko-goranska</v>
      </c>
      <c r="AO884" s="23" t="str">
        <f t="shared" si="146"/>
        <v>Rijeka</v>
      </c>
      <c r="AP884" s="23" t="str">
        <f t="shared" si="147"/>
        <v>državna</v>
      </c>
      <c r="AQ884" s="23" t="str">
        <f t="shared" si="148"/>
        <v>strukovna</v>
      </c>
      <c r="AR884" s="1" t="str">
        <f t="shared" si="149"/>
        <v>08-071-505</v>
      </c>
      <c r="AT884" s="51" t="str">
        <f t="shared" si="150"/>
        <v>Ekonomska škola Mije Mirkovića Rijeka</v>
      </c>
      <c r="AU884" s="51" t="str">
        <f t="shared" si="151"/>
        <v>Primorsko-goranska</v>
      </c>
      <c r="AV884" s="51" t="str">
        <f t="shared" si="152"/>
        <v>Rijeka</v>
      </c>
      <c r="AW884" s="51" t="str">
        <f t="shared" si="153"/>
        <v>državna</v>
      </c>
      <c r="AX884" s="51" t="str">
        <f t="shared" si="154"/>
        <v>strukovna</v>
      </c>
      <c r="AY884" s="51" t="str">
        <f t="shared" si="155"/>
        <v>08-071-505</v>
      </c>
    </row>
    <row r="885" spans="1:77" s="3" customFormat="1" ht="13.5" x14ac:dyDescent="0.25">
      <c r="A885" s="145"/>
      <c r="B885" s="153"/>
      <c r="C885" s="151"/>
      <c r="D885" s="151"/>
      <c r="E885" s="156"/>
      <c r="F885" s="149"/>
      <c r="G885" s="14"/>
      <c r="H885" s="14"/>
      <c r="I885" s="14"/>
      <c r="J885" s="14"/>
      <c r="K885" s="14"/>
      <c r="L885" s="14"/>
      <c r="M885" s="14"/>
      <c r="N885" s="14"/>
      <c r="O885" s="144"/>
      <c r="P885" s="14"/>
      <c r="Q885" s="14"/>
      <c r="R885" s="14"/>
      <c r="S885" s="145"/>
      <c r="T885" s="145"/>
      <c r="U885" s="145"/>
      <c r="V885" s="145"/>
      <c r="W885" s="145"/>
      <c r="X885" s="145"/>
      <c r="Y885" s="145"/>
      <c r="Z885" s="145"/>
      <c r="AA885" s="145"/>
      <c r="AB885" s="145"/>
      <c r="AC885" s="145"/>
      <c r="AD885" s="153"/>
      <c r="AE885" s="145"/>
      <c r="AF885" s="145"/>
      <c r="AG885" s="144"/>
      <c r="AH885" s="144"/>
      <c r="AI885" s="144"/>
      <c r="AJ885" s="158"/>
      <c r="AK885" s="144"/>
      <c r="AL885" s="140"/>
      <c r="AM885" s="23" t="str">
        <f t="shared" si="144"/>
        <v>Ekonomska škola Mije Mirkovića Rijeka</v>
      </c>
      <c r="AN885" s="23" t="str">
        <f t="shared" si="145"/>
        <v>Primorsko-goranska</v>
      </c>
      <c r="AO885" s="23" t="str">
        <f t="shared" si="146"/>
        <v>Rijeka</v>
      </c>
      <c r="AP885" s="23" t="str">
        <f t="shared" si="147"/>
        <v>državna</v>
      </c>
      <c r="AQ885" s="23" t="str">
        <f t="shared" si="148"/>
        <v>strukovna</v>
      </c>
      <c r="AR885" s="1" t="str">
        <f t="shared" si="149"/>
        <v>08-071-505</v>
      </c>
      <c r="AT885" s="51" t="str">
        <f t="shared" si="150"/>
        <v>Ekonomska škola Mije Mirkovića Rijeka</v>
      </c>
      <c r="AU885" s="51" t="str">
        <f t="shared" si="151"/>
        <v>Primorsko-goranska</v>
      </c>
      <c r="AV885" s="51" t="str">
        <f t="shared" si="152"/>
        <v>Rijeka</v>
      </c>
      <c r="AW885" s="51" t="str">
        <f t="shared" si="153"/>
        <v>državna</v>
      </c>
      <c r="AX885" s="51" t="str">
        <f t="shared" si="154"/>
        <v>strukovna</v>
      </c>
      <c r="AY885" s="51" t="str">
        <f t="shared" si="155"/>
        <v>08-071-505</v>
      </c>
    </row>
    <row r="886" spans="1:77" s="3" customFormat="1" ht="13.5" x14ac:dyDescent="0.25">
      <c r="A886" s="145"/>
      <c r="B886" s="153"/>
      <c r="C886" s="151"/>
      <c r="D886" s="151"/>
      <c r="E886" s="156"/>
      <c r="F886" s="149"/>
      <c r="G886" s="14"/>
      <c r="H886" s="14"/>
      <c r="I886" s="14"/>
      <c r="J886" s="14"/>
      <c r="K886" s="14"/>
      <c r="L886" s="14"/>
      <c r="M886" s="14"/>
      <c r="N886" s="14"/>
      <c r="O886" s="144"/>
      <c r="P886" s="14"/>
      <c r="Q886" s="14"/>
      <c r="R886" s="14"/>
      <c r="S886" s="145"/>
      <c r="T886" s="145"/>
      <c r="U886" s="145"/>
      <c r="V886" s="145"/>
      <c r="W886" s="145"/>
      <c r="X886" s="145"/>
      <c r="Y886" s="145"/>
      <c r="Z886" s="145"/>
      <c r="AA886" s="145"/>
      <c r="AB886" s="145"/>
      <c r="AC886" s="145"/>
      <c r="AD886" s="153"/>
      <c r="AE886" s="145"/>
      <c r="AF886" s="145"/>
      <c r="AG886" s="144"/>
      <c r="AH886" s="144"/>
      <c r="AI886" s="144"/>
      <c r="AJ886" s="158"/>
      <c r="AK886" s="144"/>
      <c r="AL886" s="140"/>
      <c r="AM886" s="23" t="str">
        <f t="shared" si="144"/>
        <v>Ekonomska škola Mije Mirkovića Rijeka</v>
      </c>
      <c r="AN886" s="23" t="str">
        <f t="shared" si="145"/>
        <v>Primorsko-goranska</v>
      </c>
      <c r="AO886" s="23" t="str">
        <f t="shared" si="146"/>
        <v>Rijeka</v>
      </c>
      <c r="AP886" s="23" t="str">
        <f t="shared" si="147"/>
        <v>državna</v>
      </c>
      <c r="AQ886" s="23" t="str">
        <f t="shared" si="148"/>
        <v>strukovna</v>
      </c>
      <c r="AR886" s="1" t="str">
        <f t="shared" si="149"/>
        <v>08-071-505</v>
      </c>
      <c r="AT886" s="51" t="str">
        <f t="shared" si="150"/>
        <v>Ekonomska škola Mije Mirkovića Rijeka</v>
      </c>
      <c r="AU886" s="51" t="str">
        <f t="shared" si="151"/>
        <v>Primorsko-goranska</v>
      </c>
      <c r="AV886" s="51" t="str">
        <f t="shared" si="152"/>
        <v>Rijeka</v>
      </c>
      <c r="AW886" s="51" t="str">
        <f t="shared" si="153"/>
        <v>državna</v>
      </c>
      <c r="AX886" s="51" t="str">
        <f t="shared" si="154"/>
        <v>strukovna</v>
      </c>
      <c r="AY886" s="51" t="str">
        <f t="shared" si="155"/>
        <v>08-071-505</v>
      </c>
    </row>
    <row r="887" spans="1:77" s="3" customFormat="1" ht="13.5" x14ac:dyDescent="0.25">
      <c r="A887" s="145"/>
      <c r="B887" s="153"/>
      <c r="C887" s="151"/>
      <c r="D887" s="151"/>
      <c r="E887" s="156"/>
      <c r="F887" s="149"/>
      <c r="G887" s="14"/>
      <c r="H887" s="14"/>
      <c r="I887" s="14"/>
      <c r="J887" s="14"/>
      <c r="K887" s="14"/>
      <c r="L887" s="14"/>
      <c r="M887" s="14"/>
      <c r="N887" s="14"/>
      <c r="O887" s="144"/>
      <c r="P887" s="14"/>
      <c r="Q887" s="14"/>
      <c r="R887" s="14"/>
      <c r="S887" s="145"/>
      <c r="T887" s="145"/>
      <c r="U887" s="145"/>
      <c r="V887" s="145"/>
      <c r="W887" s="145"/>
      <c r="X887" s="145"/>
      <c r="Y887" s="145"/>
      <c r="Z887" s="145"/>
      <c r="AA887" s="145"/>
      <c r="AB887" s="145"/>
      <c r="AC887" s="145"/>
      <c r="AD887" s="153"/>
      <c r="AE887" s="145"/>
      <c r="AF887" s="145"/>
      <c r="AG887" s="144"/>
      <c r="AH887" s="144"/>
      <c r="AI887" s="144"/>
      <c r="AJ887" s="158"/>
      <c r="AK887" s="144"/>
      <c r="AL887" s="140"/>
      <c r="AM887" s="23" t="str">
        <f t="shared" si="144"/>
        <v>Ekonomska škola Mije Mirkovića Rijeka</v>
      </c>
      <c r="AN887" s="23" t="str">
        <f t="shared" si="145"/>
        <v>Primorsko-goranska</v>
      </c>
      <c r="AO887" s="23" t="str">
        <f t="shared" si="146"/>
        <v>Rijeka</v>
      </c>
      <c r="AP887" s="23" t="str">
        <f t="shared" si="147"/>
        <v>državna</v>
      </c>
      <c r="AQ887" s="23" t="str">
        <f t="shared" si="148"/>
        <v>strukovna</v>
      </c>
      <c r="AR887" s="1" t="str">
        <f t="shared" si="149"/>
        <v>08-071-505</v>
      </c>
      <c r="AT887" s="51" t="str">
        <f t="shared" si="150"/>
        <v>Ekonomska škola Mije Mirkovića Rijeka</v>
      </c>
      <c r="AU887" s="51" t="str">
        <f t="shared" si="151"/>
        <v>Primorsko-goranska</v>
      </c>
      <c r="AV887" s="51" t="str">
        <f t="shared" si="152"/>
        <v>Rijeka</v>
      </c>
      <c r="AW887" s="51" t="str">
        <f t="shared" si="153"/>
        <v>državna</v>
      </c>
      <c r="AX887" s="51" t="str">
        <f t="shared" si="154"/>
        <v>strukovna</v>
      </c>
      <c r="AY887" s="51" t="str">
        <f t="shared" si="155"/>
        <v>08-071-505</v>
      </c>
    </row>
    <row r="888" spans="1:77" s="3" customFormat="1" ht="13.5" x14ac:dyDescent="0.25">
      <c r="A888" s="145"/>
      <c r="B888" s="160"/>
      <c r="C888" s="151"/>
      <c r="D888" s="151"/>
      <c r="E888" s="156"/>
      <c r="F888" s="161"/>
      <c r="G888" s="14"/>
      <c r="H888" s="14"/>
      <c r="I888" s="14"/>
      <c r="J888" s="14"/>
      <c r="K888" s="14"/>
      <c r="L888" s="14"/>
      <c r="M888" s="14"/>
      <c r="N888" s="14"/>
      <c r="O888" s="144"/>
      <c r="P888" s="14"/>
      <c r="Q888" s="14"/>
      <c r="R888" s="14"/>
      <c r="S888" s="145"/>
      <c r="T888" s="145"/>
      <c r="U888" s="145"/>
      <c r="V888" s="145"/>
      <c r="W888" s="145"/>
      <c r="X888" s="145"/>
      <c r="Y888" s="145"/>
      <c r="Z888" s="145"/>
      <c r="AA888" s="145"/>
      <c r="AB888" s="145"/>
      <c r="AC888" s="145"/>
      <c r="AD888" s="160"/>
      <c r="AE888" s="145"/>
      <c r="AF888" s="145"/>
      <c r="AG888" s="144"/>
      <c r="AH888" s="144"/>
      <c r="AI888" s="144"/>
      <c r="AJ888" s="162"/>
      <c r="AK888" s="144"/>
      <c r="AL888" s="140"/>
      <c r="AM888" s="23" t="str">
        <f t="shared" si="144"/>
        <v>Ekonomska škola Mije Mirkovića Rijeka</v>
      </c>
      <c r="AN888" s="23" t="str">
        <f t="shared" si="145"/>
        <v>Primorsko-goranska</v>
      </c>
      <c r="AO888" s="23" t="str">
        <f t="shared" si="146"/>
        <v>Rijeka</v>
      </c>
      <c r="AP888" s="23" t="str">
        <f t="shared" si="147"/>
        <v>državna</v>
      </c>
      <c r="AQ888" s="23" t="str">
        <f t="shared" si="148"/>
        <v>strukovna</v>
      </c>
      <c r="AR888" s="1" t="str">
        <f t="shared" si="149"/>
        <v>08-071-505</v>
      </c>
      <c r="AT888" s="51" t="str">
        <f t="shared" si="150"/>
        <v>Ekonomska škola Mije Mirkovića Rijeka</v>
      </c>
      <c r="AU888" s="51" t="str">
        <f t="shared" si="151"/>
        <v>Primorsko-goranska</v>
      </c>
      <c r="AV888" s="51" t="str">
        <f t="shared" si="152"/>
        <v>Rijeka</v>
      </c>
      <c r="AW888" s="51" t="str">
        <f t="shared" si="153"/>
        <v>državna</v>
      </c>
      <c r="AX888" s="51" t="str">
        <f t="shared" si="154"/>
        <v>strukovna</v>
      </c>
      <c r="AY888" s="51" t="str">
        <f t="shared" si="155"/>
        <v>08-071-505</v>
      </c>
    </row>
    <row r="889" spans="1:77" s="3" customFormat="1" ht="13.5" x14ac:dyDescent="0.25">
      <c r="A889" s="145"/>
      <c r="B889" s="152"/>
      <c r="C889" s="151" t="s">
        <v>51</v>
      </c>
      <c r="D889" s="151" t="s">
        <v>51</v>
      </c>
      <c r="E889" s="156"/>
      <c r="F889" s="148" t="s">
        <v>51</v>
      </c>
      <c r="G889" s="14"/>
      <c r="H889" s="14"/>
      <c r="I889" s="14"/>
      <c r="J889" s="14"/>
      <c r="K889" s="14"/>
      <c r="L889" s="14"/>
      <c r="M889" s="14"/>
      <c r="N889" s="14"/>
      <c r="O889" s="144">
        <f>SUM(N889:N896)</f>
        <v>0</v>
      </c>
      <c r="P889" s="14"/>
      <c r="Q889" s="14"/>
      <c r="R889" s="14"/>
      <c r="S889" s="145"/>
      <c r="T889" s="145"/>
      <c r="U889" s="145"/>
      <c r="V889" s="145"/>
      <c r="W889" s="145"/>
      <c r="X889" s="145"/>
      <c r="Y889" s="145"/>
      <c r="Z889" s="145"/>
      <c r="AA889" s="145"/>
      <c r="AB889" s="145"/>
      <c r="AC889" s="145"/>
      <c r="AD889" s="152"/>
      <c r="AE889" s="145"/>
      <c r="AF889" s="145"/>
      <c r="AG889" s="144">
        <f>SUM(P889:AF896)</f>
        <v>0</v>
      </c>
      <c r="AH889" s="144">
        <f>SUM(AG889,O889)</f>
        <v>0</v>
      </c>
      <c r="AI889" s="144">
        <f>SUM(AH889-E889)</f>
        <v>0</v>
      </c>
      <c r="AJ889" s="157"/>
      <c r="AK889" s="144">
        <f>SUM(AH889,AJ889)-AI889</f>
        <v>0</v>
      </c>
      <c r="AL889" s="140"/>
      <c r="AM889" s="23" t="str">
        <f t="shared" si="144"/>
        <v>Ekonomska škola Mije Mirkovića Rijeka</v>
      </c>
      <c r="AN889" s="23" t="str">
        <f t="shared" si="145"/>
        <v>Primorsko-goranska</v>
      </c>
      <c r="AO889" s="23" t="str">
        <f t="shared" si="146"/>
        <v>Rijeka</v>
      </c>
      <c r="AP889" s="23" t="str">
        <f t="shared" si="147"/>
        <v>državna</v>
      </c>
      <c r="AQ889" s="23" t="str">
        <f t="shared" si="148"/>
        <v>strukovna</v>
      </c>
      <c r="AR889" s="1" t="str">
        <f t="shared" si="149"/>
        <v>08-071-505</v>
      </c>
      <c r="AT889" s="51" t="str">
        <f t="shared" si="150"/>
        <v>Ekonomska škola Mije Mirkovića Rijeka</v>
      </c>
      <c r="AU889" s="51" t="str">
        <f t="shared" si="151"/>
        <v>Primorsko-goranska</v>
      </c>
      <c r="AV889" s="51" t="str">
        <f t="shared" si="152"/>
        <v>Rijeka</v>
      </c>
      <c r="AW889" s="51" t="str">
        <f t="shared" si="153"/>
        <v>državna</v>
      </c>
      <c r="AX889" s="51" t="str">
        <f t="shared" si="154"/>
        <v>strukovna</v>
      </c>
      <c r="AY889" s="51" t="str">
        <f t="shared" si="155"/>
        <v>08-071-505</v>
      </c>
      <c r="BY889" s="7"/>
    </row>
    <row r="890" spans="1:77" s="3" customFormat="1" ht="13.5" x14ac:dyDescent="0.25">
      <c r="A890" s="145"/>
      <c r="B890" s="153"/>
      <c r="C890" s="151"/>
      <c r="D890" s="151"/>
      <c r="E890" s="156"/>
      <c r="F890" s="149"/>
      <c r="G890" s="14"/>
      <c r="H890" s="14"/>
      <c r="I890" s="14"/>
      <c r="J890" s="14"/>
      <c r="K890" s="14"/>
      <c r="L890" s="14"/>
      <c r="M890" s="14"/>
      <c r="N890" s="14"/>
      <c r="O890" s="144"/>
      <c r="P890" s="14"/>
      <c r="Q890" s="14"/>
      <c r="R890" s="14"/>
      <c r="S890" s="145"/>
      <c r="T890" s="145"/>
      <c r="U890" s="145"/>
      <c r="V890" s="145"/>
      <c r="W890" s="145"/>
      <c r="X890" s="145"/>
      <c r="Y890" s="145"/>
      <c r="Z890" s="145"/>
      <c r="AA890" s="145"/>
      <c r="AB890" s="145"/>
      <c r="AC890" s="145"/>
      <c r="AD890" s="153"/>
      <c r="AE890" s="145"/>
      <c r="AF890" s="145"/>
      <c r="AG890" s="144"/>
      <c r="AH890" s="144"/>
      <c r="AI890" s="144"/>
      <c r="AJ890" s="158"/>
      <c r="AK890" s="144"/>
      <c r="AL890" s="140"/>
      <c r="AM890" s="23" t="str">
        <f t="shared" si="144"/>
        <v>Ekonomska škola Mije Mirkovića Rijeka</v>
      </c>
      <c r="AN890" s="23" t="str">
        <f t="shared" si="145"/>
        <v>Primorsko-goranska</v>
      </c>
      <c r="AO890" s="23" t="str">
        <f t="shared" si="146"/>
        <v>Rijeka</v>
      </c>
      <c r="AP890" s="23" t="str">
        <f t="shared" si="147"/>
        <v>državna</v>
      </c>
      <c r="AQ890" s="23" t="str">
        <f t="shared" si="148"/>
        <v>strukovna</v>
      </c>
      <c r="AR890" s="1" t="str">
        <f t="shared" si="149"/>
        <v>08-071-505</v>
      </c>
      <c r="AT890" s="51" t="str">
        <f t="shared" si="150"/>
        <v>Ekonomska škola Mije Mirkovića Rijeka</v>
      </c>
      <c r="AU890" s="51" t="str">
        <f t="shared" si="151"/>
        <v>Primorsko-goranska</v>
      </c>
      <c r="AV890" s="51" t="str">
        <f t="shared" si="152"/>
        <v>Rijeka</v>
      </c>
      <c r="AW890" s="51" t="str">
        <f t="shared" si="153"/>
        <v>državna</v>
      </c>
      <c r="AX890" s="51" t="str">
        <f t="shared" si="154"/>
        <v>strukovna</v>
      </c>
      <c r="AY890" s="51" t="str">
        <f t="shared" si="155"/>
        <v>08-071-505</v>
      </c>
    </row>
    <row r="891" spans="1:77" s="3" customFormat="1" ht="13.5" x14ac:dyDescent="0.25">
      <c r="A891" s="145"/>
      <c r="B891" s="153"/>
      <c r="C891" s="151"/>
      <c r="D891" s="151"/>
      <c r="E891" s="156"/>
      <c r="F891" s="149"/>
      <c r="G891" s="14"/>
      <c r="H891" s="14"/>
      <c r="I891" s="14"/>
      <c r="J891" s="14"/>
      <c r="K891" s="14"/>
      <c r="L891" s="14"/>
      <c r="M891" s="14"/>
      <c r="N891" s="14"/>
      <c r="O891" s="144"/>
      <c r="P891" s="14"/>
      <c r="Q891" s="14"/>
      <c r="R891" s="14"/>
      <c r="S891" s="145"/>
      <c r="T891" s="145"/>
      <c r="U891" s="145"/>
      <c r="V891" s="145"/>
      <c r="W891" s="145"/>
      <c r="X891" s="145"/>
      <c r="Y891" s="145"/>
      <c r="Z891" s="145"/>
      <c r="AA891" s="145"/>
      <c r="AB891" s="145"/>
      <c r="AC891" s="145"/>
      <c r="AD891" s="153"/>
      <c r="AE891" s="145"/>
      <c r="AF891" s="145"/>
      <c r="AG891" s="144"/>
      <c r="AH891" s="144"/>
      <c r="AI891" s="144"/>
      <c r="AJ891" s="158"/>
      <c r="AK891" s="144"/>
      <c r="AL891" s="140"/>
      <c r="AM891" s="23" t="str">
        <f t="shared" si="144"/>
        <v>Ekonomska škola Mije Mirkovića Rijeka</v>
      </c>
      <c r="AN891" s="23" t="str">
        <f t="shared" si="145"/>
        <v>Primorsko-goranska</v>
      </c>
      <c r="AO891" s="23" t="str">
        <f t="shared" si="146"/>
        <v>Rijeka</v>
      </c>
      <c r="AP891" s="23" t="str">
        <f t="shared" si="147"/>
        <v>državna</v>
      </c>
      <c r="AQ891" s="23" t="str">
        <f t="shared" si="148"/>
        <v>strukovna</v>
      </c>
      <c r="AR891" s="1" t="str">
        <f t="shared" si="149"/>
        <v>08-071-505</v>
      </c>
      <c r="AT891" s="51" t="str">
        <f t="shared" si="150"/>
        <v>Ekonomska škola Mije Mirkovića Rijeka</v>
      </c>
      <c r="AU891" s="51" t="str">
        <f t="shared" si="151"/>
        <v>Primorsko-goranska</v>
      </c>
      <c r="AV891" s="51" t="str">
        <f t="shared" si="152"/>
        <v>Rijeka</v>
      </c>
      <c r="AW891" s="51" t="str">
        <f t="shared" si="153"/>
        <v>državna</v>
      </c>
      <c r="AX891" s="51" t="str">
        <f t="shared" si="154"/>
        <v>strukovna</v>
      </c>
      <c r="AY891" s="51" t="str">
        <f t="shared" si="155"/>
        <v>08-071-505</v>
      </c>
    </row>
    <row r="892" spans="1:77" s="3" customFormat="1" ht="13.5" x14ac:dyDescent="0.25">
      <c r="A892" s="145"/>
      <c r="B892" s="153"/>
      <c r="C892" s="151"/>
      <c r="D892" s="151"/>
      <c r="E892" s="156"/>
      <c r="F892" s="149"/>
      <c r="G892" s="14"/>
      <c r="H892" s="14"/>
      <c r="I892" s="14"/>
      <c r="J892" s="14"/>
      <c r="K892" s="14"/>
      <c r="L892" s="14"/>
      <c r="M892" s="14"/>
      <c r="N892" s="14"/>
      <c r="O892" s="144"/>
      <c r="P892" s="14"/>
      <c r="Q892" s="14"/>
      <c r="R892" s="14"/>
      <c r="S892" s="145"/>
      <c r="T892" s="145"/>
      <c r="U892" s="145"/>
      <c r="V892" s="145"/>
      <c r="W892" s="145"/>
      <c r="X892" s="145"/>
      <c r="Y892" s="145"/>
      <c r="Z892" s="145"/>
      <c r="AA892" s="145"/>
      <c r="AB892" s="145"/>
      <c r="AC892" s="145"/>
      <c r="AD892" s="153"/>
      <c r="AE892" s="145"/>
      <c r="AF892" s="145"/>
      <c r="AG892" s="144"/>
      <c r="AH892" s="144"/>
      <c r="AI892" s="144"/>
      <c r="AJ892" s="158"/>
      <c r="AK892" s="144"/>
      <c r="AL892" s="140"/>
      <c r="AM892" s="23" t="str">
        <f t="shared" si="144"/>
        <v>Ekonomska škola Mije Mirkovića Rijeka</v>
      </c>
      <c r="AN892" s="23" t="str">
        <f t="shared" si="145"/>
        <v>Primorsko-goranska</v>
      </c>
      <c r="AO892" s="23" t="str">
        <f t="shared" si="146"/>
        <v>Rijeka</v>
      </c>
      <c r="AP892" s="23" t="str">
        <f t="shared" si="147"/>
        <v>državna</v>
      </c>
      <c r="AQ892" s="23" t="str">
        <f t="shared" si="148"/>
        <v>strukovna</v>
      </c>
      <c r="AR892" s="1" t="str">
        <f t="shared" si="149"/>
        <v>08-071-505</v>
      </c>
      <c r="AT892" s="51" t="str">
        <f t="shared" si="150"/>
        <v>Ekonomska škola Mije Mirkovića Rijeka</v>
      </c>
      <c r="AU892" s="51" t="str">
        <f t="shared" si="151"/>
        <v>Primorsko-goranska</v>
      </c>
      <c r="AV892" s="51" t="str">
        <f t="shared" si="152"/>
        <v>Rijeka</v>
      </c>
      <c r="AW892" s="51" t="str">
        <f t="shared" si="153"/>
        <v>državna</v>
      </c>
      <c r="AX892" s="51" t="str">
        <f t="shared" si="154"/>
        <v>strukovna</v>
      </c>
      <c r="AY892" s="51" t="str">
        <f t="shared" si="155"/>
        <v>08-071-505</v>
      </c>
    </row>
    <row r="893" spans="1:77" s="3" customFormat="1" ht="13.5" x14ac:dyDescent="0.25">
      <c r="A893" s="145"/>
      <c r="B893" s="153"/>
      <c r="C893" s="151"/>
      <c r="D893" s="151"/>
      <c r="E893" s="156"/>
      <c r="F893" s="149"/>
      <c r="G893" s="14"/>
      <c r="H893" s="14"/>
      <c r="I893" s="14"/>
      <c r="J893" s="14"/>
      <c r="K893" s="14"/>
      <c r="L893" s="14"/>
      <c r="M893" s="14"/>
      <c r="N893" s="14"/>
      <c r="O893" s="144"/>
      <c r="P893" s="14"/>
      <c r="Q893" s="14"/>
      <c r="R893" s="14"/>
      <c r="S893" s="145"/>
      <c r="T893" s="145"/>
      <c r="U893" s="145"/>
      <c r="V893" s="145"/>
      <c r="W893" s="145"/>
      <c r="X893" s="145"/>
      <c r="Y893" s="145"/>
      <c r="Z893" s="145"/>
      <c r="AA893" s="145"/>
      <c r="AB893" s="145"/>
      <c r="AC893" s="145"/>
      <c r="AD893" s="153"/>
      <c r="AE893" s="145"/>
      <c r="AF893" s="145"/>
      <c r="AG893" s="144"/>
      <c r="AH893" s="144"/>
      <c r="AI893" s="144"/>
      <c r="AJ893" s="158"/>
      <c r="AK893" s="144"/>
      <c r="AL893" s="140"/>
      <c r="AM893" s="23" t="str">
        <f t="shared" si="144"/>
        <v>Ekonomska škola Mije Mirkovića Rijeka</v>
      </c>
      <c r="AN893" s="23" t="str">
        <f t="shared" si="145"/>
        <v>Primorsko-goranska</v>
      </c>
      <c r="AO893" s="23" t="str">
        <f t="shared" si="146"/>
        <v>Rijeka</v>
      </c>
      <c r="AP893" s="23" t="str">
        <f t="shared" si="147"/>
        <v>državna</v>
      </c>
      <c r="AQ893" s="23" t="str">
        <f t="shared" si="148"/>
        <v>strukovna</v>
      </c>
      <c r="AR893" s="1" t="str">
        <f t="shared" si="149"/>
        <v>08-071-505</v>
      </c>
      <c r="AT893" s="51" t="str">
        <f t="shared" si="150"/>
        <v>Ekonomska škola Mije Mirkovića Rijeka</v>
      </c>
      <c r="AU893" s="51" t="str">
        <f t="shared" si="151"/>
        <v>Primorsko-goranska</v>
      </c>
      <c r="AV893" s="51" t="str">
        <f t="shared" si="152"/>
        <v>Rijeka</v>
      </c>
      <c r="AW893" s="51" t="str">
        <f t="shared" si="153"/>
        <v>državna</v>
      </c>
      <c r="AX893" s="51" t="str">
        <f t="shared" si="154"/>
        <v>strukovna</v>
      </c>
      <c r="AY893" s="51" t="str">
        <f t="shared" si="155"/>
        <v>08-071-505</v>
      </c>
    </row>
    <row r="894" spans="1:77" s="3" customFormat="1" ht="13.5" x14ac:dyDescent="0.25">
      <c r="A894" s="145"/>
      <c r="B894" s="153"/>
      <c r="C894" s="151"/>
      <c r="D894" s="151"/>
      <c r="E894" s="156"/>
      <c r="F894" s="149"/>
      <c r="G894" s="14"/>
      <c r="H894" s="14"/>
      <c r="I894" s="14"/>
      <c r="J894" s="14"/>
      <c r="K894" s="14"/>
      <c r="L894" s="14"/>
      <c r="M894" s="14"/>
      <c r="N894" s="14"/>
      <c r="O894" s="144"/>
      <c r="P894" s="14"/>
      <c r="Q894" s="14"/>
      <c r="R894" s="14"/>
      <c r="S894" s="145"/>
      <c r="T894" s="145"/>
      <c r="U894" s="145"/>
      <c r="V894" s="145"/>
      <c r="W894" s="145"/>
      <c r="X894" s="145"/>
      <c r="Y894" s="145"/>
      <c r="Z894" s="145"/>
      <c r="AA894" s="145"/>
      <c r="AB894" s="145"/>
      <c r="AC894" s="145"/>
      <c r="AD894" s="153"/>
      <c r="AE894" s="145"/>
      <c r="AF894" s="145"/>
      <c r="AG894" s="144"/>
      <c r="AH894" s="144"/>
      <c r="AI894" s="144"/>
      <c r="AJ894" s="158"/>
      <c r="AK894" s="144"/>
      <c r="AL894" s="140"/>
      <c r="AM894" s="23" t="str">
        <f t="shared" si="144"/>
        <v>Ekonomska škola Mije Mirkovića Rijeka</v>
      </c>
      <c r="AN894" s="23" t="str">
        <f t="shared" si="145"/>
        <v>Primorsko-goranska</v>
      </c>
      <c r="AO894" s="23" t="str">
        <f t="shared" si="146"/>
        <v>Rijeka</v>
      </c>
      <c r="AP894" s="23" t="str">
        <f t="shared" si="147"/>
        <v>državna</v>
      </c>
      <c r="AQ894" s="23" t="str">
        <f t="shared" si="148"/>
        <v>strukovna</v>
      </c>
      <c r="AR894" s="1" t="str">
        <f t="shared" si="149"/>
        <v>08-071-505</v>
      </c>
      <c r="AT894" s="51" t="str">
        <f t="shared" si="150"/>
        <v>Ekonomska škola Mije Mirkovića Rijeka</v>
      </c>
      <c r="AU894" s="51" t="str">
        <f t="shared" si="151"/>
        <v>Primorsko-goranska</v>
      </c>
      <c r="AV894" s="51" t="str">
        <f t="shared" si="152"/>
        <v>Rijeka</v>
      </c>
      <c r="AW894" s="51" t="str">
        <f t="shared" si="153"/>
        <v>državna</v>
      </c>
      <c r="AX894" s="51" t="str">
        <f t="shared" si="154"/>
        <v>strukovna</v>
      </c>
      <c r="AY894" s="51" t="str">
        <f t="shared" si="155"/>
        <v>08-071-505</v>
      </c>
    </row>
    <row r="895" spans="1:77" s="3" customFormat="1" ht="13.5" x14ac:dyDescent="0.25">
      <c r="A895" s="145"/>
      <c r="B895" s="153"/>
      <c r="C895" s="151"/>
      <c r="D895" s="151"/>
      <c r="E895" s="156"/>
      <c r="F895" s="149"/>
      <c r="G895" s="14"/>
      <c r="H895" s="14"/>
      <c r="I895" s="14"/>
      <c r="J895" s="14"/>
      <c r="K895" s="14"/>
      <c r="L895" s="14"/>
      <c r="M895" s="14"/>
      <c r="N895" s="14"/>
      <c r="O895" s="144"/>
      <c r="P895" s="14"/>
      <c r="Q895" s="14"/>
      <c r="R895" s="14"/>
      <c r="S895" s="145"/>
      <c r="T895" s="145"/>
      <c r="U895" s="145"/>
      <c r="V895" s="145"/>
      <c r="W895" s="145"/>
      <c r="X895" s="145"/>
      <c r="Y895" s="145"/>
      <c r="Z895" s="145"/>
      <c r="AA895" s="145"/>
      <c r="AB895" s="145"/>
      <c r="AC895" s="145"/>
      <c r="AD895" s="153"/>
      <c r="AE895" s="145"/>
      <c r="AF895" s="145"/>
      <c r="AG895" s="144"/>
      <c r="AH895" s="144"/>
      <c r="AI895" s="144"/>
      <c r="AJ895" s="158"/>
      <c r="AK895" s="144"/>
      <c r="AL895" s="140"/>
      <c r="AM895" s="23" t="str">
        <f t="shared" si="144"/>
        <v>Ekonomska škola Mije Mirkovića Rijeka</v>
      </c>
      <c r="AN895" s="23" t="str">
        <f t="shared" si="145"/>
        <v>Primorsko-goranska</v>
      </c>
      <c r="AO895" s="23" t="str">
        <f t="shared" si="146"/>
        <v>Rijeka</v>
      </c>
      <c r="AP895" s="23" t="str">
        <f t="shared" si="147"/>
        <v>državna</v>
      </c>
      <c r="AQ895" s="23" t="str">
        <f t="shared" si="148"/>
        <v>strukovna</v>
      </c>
      <c r="AR895" s="1" t="str">
        <f t="shared" si="149"/>
        <v>08-071-505</v>
      </c>
      <c r="AT895" s="51" t="str">
        <f t="shared" si="150"/>
        <v>Ekonomska škola Mije Mirkovića Rijeka</v>
      </c>
      <c r="AU895" s="51" t="str">
        <f t="shared" si="151"/>
        <v>Primorsko-goranska</v>
      </c>
      <c r="AV895" s="51" t="str">
        <f t="shared" si="152"/>
        <v>Rijeka</v>
      </c>
      <c r="AW895" s="51" t="str">
        <f t="shared" si="153"/>
        <v>državna</v>
      </c>
      <c r="AX895" s="51" t="str">
        <f t="shared" si="154"/>
        <v>strukovna</v>
      </c>
      <c r="AY895" s="51" t="str">
        <f t="shared" si="155"/>
        <v>08-071-505</v>
      </c>
    </row>
    <row r="896" spans="1:77" s="3" customFormat="1" ht="13.5" x14ac:dyDescent="0.25">
      <c r="A896" s="145"/>
      <c r="B896" s="160"/>
      <c r="C896" s="151"/>
      <c r="D896" s="151"/>
      <c r="E896" s="156"/>
      <c r="F896" s="161"/>
      <c r="G896" s="14"/>
      <c r="H896" s="14"/>
      <c r="I896" s="14"/>
      <c r="J896" s="14"/>
      <c r="K896" s="14"/>
      <c r="L896" s="14"/>
      <c r="M896" s="14"/>
      <c r="N896" s="14"/>
      <c r="O896" s="144"/>
      <c r="P896" s="14"/>
      <c r="Q896" s="14"/>
      <c r="R896" s="14"/>
      <c r="S896" s="145"/>
      <c r="T896" s="145"/>
      <c r="U896" s="145"/>
      <c r="V896" s="145"/>
      <c r="W896" s="145"/>
      <c r="X896" s="145"/>
      <c r="Y896" s="145"/>
      <c r="Z896" s="145"/>
      <c r="AA896" s="145"/>
      <c r="AB896" s="145"/>
      <c r="AC896" s="145"/>
      <c r="AD896" s="160"/>
      <c r="AE896" s="145"/>
      <c r="AF896" s="145"/>
      <c r="AG896" s="144"/>
      <c r="AH896" s="144"/>
      <c r="AI896" s="144"/>
      <c r="AJ896" s="162"/>
      <c r="AK896" s="144"/>
      <c r="AL896" s="140"/>
      <c r="AM896" s="23" t="str">
        <f t="shared" si="144"/>
        <v>Ekonomska škola Mije Mirkovića Rijeka</v>
      </c>
      <c r="AN896" s="23" t="str">
        <f t="shared" si="145"/>
        <v>Primorsko-goranska</v>
      </c>
      <c r="AO896" s="23" t="str">
        <f t="shared" si="146"/>
        <v>Rijeka</v>
      </c>
      <c r="AP896" s="23" t="str">
        <f t="shared" si="147"/>
        <v>državna</v>
      </c>
      <c r="AQ896" s="23" t="str">
        <f t="shared" si="148"/>
        <v>strukovna</v>
      </c>
      <c r="AR896" s="1" t="str">
        <f t="shared" si="149"/>
        <v>08-071-505</v>
      </c>
      <c r="AT896" s="51" t="str">
        <f t="shared" si="150"/>
        <v>Ekonomska škola Mije Mirkovića Rijeka</v>
      </c>
      <c r="AU896" s="51" t="str">
        <f t="shared" si="151"/>
        <v>Primorsko-goranska</v>
      </c>
      <c r="AV896" s="51" t="str">
        <f t="shared" si="152"/>
        <v>Rijeka</v>
      </c>
      <c r="AW896" s="51" t="str">
        <f t="shared" si="153"/>
        <v>državna</v>
      </c>
      <c r="AX896" s="51" t="str">
        <f t="shared" si="154"/>
        <v>strukovna</v>
      </c>
      <c r="AY896" s="51" t="str">
        <f t="shared" si="155"/>
        <v>08-071-505</v>
      </c>
    </row>
    <row r="897" spans="1:77" s="3" customFormat="1" ht="13.5" x14ac:dyDescent="0.25">
      <c r="A897" s="145"/>
      <c r="B897" s="152"/>
      <c r="C897" s="151" t="s">
        <v>51</v>
      </c>
      <c r="D897" s="151" t="s">
        <v>51</v>
      </c>
      <c r="E897" s="156"/>
      <c r="F897" s="148" t="s">
        <v>51</v>
      </c>
      <c r="G897" s="14"/>
      <c r="H897" s="14"/>
      <c r="I897" s="14"/>
      <c r="J897" s="14"/>
      <c r="K897" s="14"/>
      <c r="L897" s="14"/>
      <c r="M897" s="14"/>
      <c r="N897" s="14"/>
      <c r="O897" s="144">
        <f>SUM(N897:N904)</f>
        <v>0</v>
      </c>
      <c r="P897" s="14"/>
      <c r="Q897" s="14"/>
      <c r="R897" s="14"/>
      <c r="S897" s="145"/>
      <c r="T897" s="145"/>
      <c r="U897" s="145"/>
      <c r="V897" s="145"/>
      <c r="W897" s="145"/>
      <c r="X897" s="145"/>
      <c r="Y897" s="145"/>
      <c r="Z897" s="145"/>
      <c r="AA897" s="145"/>
      <c r="AB897" s="145"/>
      <c r="AC897" s="145"/>
      <c r="AD897" s="152"/>
      <c r="AE897" s="145"/>
      <c r="AF897" s="145"/>
      <c r="AG897" s="144">
        <f>SUM(P897:AF904)</f>
        <v>0</v>
      </c>
      <c r="AH897" s="144">
        <f>SUM(AG897,O897)</f>
        <v>0</v>
      </c>
      <c r="AI897" s="144">
        <f>SUM(AH897-E897)</f>
        <v>0</v>
      </c>
      <c r="AJ897" s="157"/>
      <c r="AK897" s="144">
        <f>SUM(AH897,AJ897)-AI897</f>
        <v>0</v>
      </c>
      <c r="AL897" s="140"/>
      <c r="AM897" s="23" t="str">
        <f t="shared" si="144"/>
        <v>Ekonomska škola Mije Mirkovića Rijeka</v>
      </c>
      <c r="AN897" s="23" t="str">
        <f t="shared" si="145"/>
        <v>Primorsko-goranska</v>
      </c>
      <c r="AO897" s="23" t="str">
        <f t="shared" si="146"/>
        <v>Rijeka</v>
      </c>
      <c r="AP897" s="23" t="str">
        <f t="shared" si="147"/>
        <v>državna</v>
      </c>
      <c r="AQ897" s="23" t="str">
        <f t="shared" si="148"/>
        <v>strukovna</v>
      </c>
      <c r="AR897" s="1" t="str">
        <f t="shared" si="149"/>
        <v>08-071-505</v>
      </c>
      <c r="AT897" s="51" t="str">
        <f t="shared" si="150"/>
        <v>Ekonomska škola Mije Mirkovića Rijeka</v>
      </c>
      <c r="AU897" s="51" t="str">
        <f t="shared" si="151"/>
        <v>Primorsko-goranska</v>
      </c>
      <c r="AV897" s="51" t="str">
        <f t="shared" si="152"/>
        <v>Rijeka</v>
      </c>
      <c r="AW897" s="51" t="str">
        <f t="shared" si="153"/>
        <v>državna</v>
      </c>
      <c r="AX897" s="51" t="str">
        <f t="shared" si="154"/>
        <v>strukovna</v>
      </c>
      <c r="AY897" s="51" t="str">
        <f t="shared" si="155"/>
        <v>08-071-505</v>
      </c>
      <c r="BY897" s="7"/>
    </row>
    <row r="898" spans="1:77" s="3" customFormat="1" ht="13.5" x14ac:dyDescent="0.25">
      <c r="A898" s="145"/>
      <c r="B898" s="153"/>
      <c r="C898" s="151"/>
      <c r="D898" s="151"/>
      <c r="E898" s="156"/>
      <c r="F898" s="149"/>
      <c r="G898" s="14"/>
      <c r="H898" s="14"/>
      <c r="I898" s="14"/>
      <c r="J898" s="14"/>
      <c r="K898" s="14"/>
      <c r="L898" s="14"/>
      <c r="M898" s="14"/>
      <c r="N898" s="14"/>
      <c r="O898" s="144"/>
      <c r="P898" s="14"/>
      <c r="Q898" s="14"/>
      <c r="R898" s="14"/>
      <c r="S898" s="145"/>
      <c r="T898" s="145"/>
      <c r="U898" s="145"/>
      <c r="V898" s="145"/>
      <c r="W898" s="145"/>
      <c r="X898" s="145"/>
      <c r="Y898" s="145"/>
      <c r="Z898" s="145"/>
      <c r="AA898" s="145"/>
      <c r="AB898" s="145"/>
      <c r="AC898" s="145"/>
      <c r="AD898" s="153"/>
      <c r="AE898" s="145"/>
      <c r="AF898" s="145"/>
      <c r="AG898" s="144"/>
      <c r="AH898" s="144"/>
      <c r="AI898" s="144"/>
      <c r="AJ898" s="158"/>
      <c r="AK898" s="144"/>
      <c r="AL898" s="140"/>
      <c r="AM898" s="23" t="str">
        <f t="shared" ref="AM898:AM961" si="156">NazivSkole</f>
        <v>Ekonomska škola Mije Mirkovića Rijeka</v>
      </c>
      <c r="AN898" s="23" t="str">
        <f t="shared" ref="AN898:AN961" si="157">Zupanija</f>
        <v>Primorsko-goranska</v>
      </c>
      <c r="AO898" s="23" t="str">
        <f t="shared" ref="AO898:AO961" si="158">GradMjesto</f>
        <v>Rijeka</v>
      </c>
      <c r="AP898" s="23" t="str">
        <f t="shared" ref="AP898:AP961" si="159">Osnivac</f>
        <v>državna</v>
      </c>
      <c r="AQ898" s="23" t="str">
        <f t="shared" ref="AQ898:AQ961" si="160">VrstaSkole</f>
        <v>strukovna</v>
      </c>
      <c r="AR898" s="1" t="str">
        <f t="shared" ref="AR898:AR961" si="161">SifraSkole</f>
        <v>08-071-505</v>
      </c>
      <c r="AT898" s="51" t="str">
        <f t="shared" ref="AT898:AT961" si="162">NazivSkole</f>
        <v>Ekonomska škola Mije Mirkovića Rijeka</v>
      </c>
      <c r="AU898" s="51" t="str">
        <f t="shared" ref="AU898:AU961" si="163">Zupanija</f>
        <v>Primorsko-goranska</v>
      </c>
      <c r="AV898" s="51" t="str">
        <f t="shared" ref="AV898:AV961" si="164">GradMjesto</f>
        <v>Rijeka</v>
      </c>
      <c r="AW898" s="51" t="str">
        <f t="shared" ref="AW898:AW961" si="165">Osnivac</f>
        <v>državna</v>
      </c>
      <c r="AX898" s="51" t="str">
        <f t="shared" ref="AX898:AX961" si="166">VrstaSkole</f>
        <v>strukovna</v>
      </c>
      <c r="AY898" s="51" t="str">
        <f t="shared" ref="AY898:AY961" si="167">SifraSkole</f>
        <v>08-071-505</v>
      </c>
    </row>
    <row r="899" spans="1:77" s="3" customFormat="1" ht="13.5" x14ac:dyDescent="0.25">
      <c r="A899" s="145"/>
      <c r="B899" s="153"/>
      <c r="C899" s="151"/>
      <c r="D899" s="151"/>
      <c r="E899" s="156"/>
      <c r="F899" s="149"/>
      <c r="G899" s="14"/>
      <c r="H899" s="14"/>
      <c r="I899" s="14"/>
      <c r="J899" s="14"/>
      <c r="K899" s="14"/>
      <c r="L899" s="14"/>
      <c r="M899" s="14"/>
      <c r="N899" s="14"/>
      <c r="O899" s="144"/>
      <c r="P899" s="14"/>
      <c r="Q899" s="14"/>
      <c r="R899" s="14"/>
      <c r="S899" s="145"/>
      <c r="T899" s="145"/>
      <c r="U899" s="145"/>
      <c r="V899" s="145"/>
      <c r="W899" s="145"/>
      <c r="X899" s="145"/>
      <c r="Y899" s="145"/>
      <c r="Z899" s="145"/>
      <c r="AA899" s="145"/>
      <c r="AB899" s="145"/>
      <c r="AC899" s="145"/>
      <c r="AD899" s="153"/>
      <c r="AE899" s="145"/>
      <c r="AF899" s="145"/>
      <c r="AG899" s="144"/>
      <c r="AH899" s="144"/>
      <c r="AI899" s="144"/>
      <c r="AJ899" s="158"/>
      <c r="AK899" s="144"/>
      <c r="AL899" s="140"/>
      <c r="AM899" s="23" t="str">
        <f t="shared" si="156"/>
        <v>Ekonomska škola Mije Mirkovića Rijeka</v>
      </c>
      <c r="AN899" s="23" t="str">
        <f t="shared" si="157"/>
        <v>Primorsko-goranska</v>
      </c>
      <c r="AO899" s="23" t="str">
        <f t="shared" si="158"/>
        <v>Rijeka</v>
      </c>
      <c r="AP899" s="23" t="str">
        <f t="shared" si="159"/>
        <v>državna</v>
      </c>
      <c r="AQ899" s="23" t="str">
        <f t="shared" si="160"/>
        <v>strukovna</v>
      </c>
      <c r="AR899" s="1" t="str">
        <f t="shared" si="161"/>
        <v>08-071-505</v>
      </c>
      <c r="AT899" s="51" t="str">
        <f t="shared" si="162"/>
        <v>Ekonomska škola Mije Mirkovića Rijeka</v>
      </c>
      <c r="AU899" s="51" t="str">
        <f t="shared" si="163"/>
        <v>Primorsko-goranska</v>
      </c>
      <c r="AV899" s="51" t="str">
        <f t="shared" si="164"/>
        <v>Rijeka</v>
      </c>
      <c r="AW899" s="51" t="str">
        <f t="shared" si="165"/>
        <v>državna</v>
      </c>
      <c r="AX899" s="51" t="str">
        <f t="shared" si="166"/>
        <v>strukovna</v>
      </c>
      <c r="AY899" s="51" t="str">
        <f t="shared" si="167"/>
        <v>08-071-505</v>
      </c>
    </row>
    <row r="900" spans="1:77" s="3" customFormat="1" ht="13.5" x14ac:dyDescent="0.25">
      <c r="A900" s="145"/>
      <c r="B900" s="153"/>
      <c r="C900" s="151"/>
      <c r="D900" s="151"/>
      <c r="E900" s="156"/>
      <c r="F900" s="149"/>
      <c r="G900" s="14"/>
      <c r="H900" s="14"/>
      <c r="I900" s="14"/>
      <c r="J900" s="14"/>
      <c r="K900" s="14"/>
      <c r="L900" s="14"/>
      <c r="M900" s="14"/>
      <c r="N900" s="14"/>
      <c r="O900" s="144"/>
      <c r="P900" s="14"/>
      <c r="Q900" s="14"/>
      <c r="R900" s="14"/>
      <c r="S900" s="145"/>
      <c r="T900" s="145"/>
      <c r="U900" s="145"/>
      <c r="V900" s="145"/>
      <c r="W900" s="145"/>
      <c r="X900" s="145"/>
      <c r="Y900" s="145"/>
      <c r="Z900" s="145"/>
      <c r="AA900" s="145"/>
      <c r="AB900" s="145"/>
      <c r="AC900" s="145"/>
      <c r="AD900" s="153"/>
      <c r="AE900" s="145"/>
      <c r="AF900" s="145"/>
      <c r="AG900" s="144"/>
      <c r="AH900" s="144"/>
      <c r="AI900" s="144"/>
      <c r="AJ900" s="158"/>
      <c r="AK900" s="144"/>
      <c r="AL900" s="140"/>
      <c r="AM900" s="23" t="str">
        <f t="shared" si="156"/>
        <v>Ekonomska škola Mije Mirkovića Rijeka</v>
      </c>
      <c r="AN900" s="23" t="str">
        <f t="shared" si="157"/>
        <v>Primorsko-goranska</v>
      </c>
      <c r="AO900" s="23" t="str">
        <f t="shared" si="158"/>
        <v>Rijeka</v>
      </c>
      <c r="AP900" s="23" t="str">
        <f t="shared" si="159"/>
        <v>državna</v>
      </c>
      <c r="AQ900" s="23" t="str">
        <f t="shared" si="160"/>
        <v>strukovna</v>
      </c>
      <c r="AR900" s="1" t="str">
        <f t="shared" si="161"/>
        <v>08-071-505</v>
      </c>
      <c r="AT900" s="51" t="str">
        <f t="shared" si="162"/>
        <v>Ekonomska škola Mije Mirkovića Rijeka</v>
      </c>
      <c r="AU900" s="51" t="str">
        <f t="shared" si="163"/>
        <v>Primorsko-goranska</v>
      </c>
      <c r="AV900" s="51" t="str">
        <f t="shared" si="164"/>
        <v>Rijeka</v>
      </c>
      <c r="AW900" s="51" t="str">
        <f t="shared" si="165"/>
        <v>državna</v>
      </c>
      <c r="AX900" s="51" t="str">
        <f t="shared" si="166"/>
        <v>strukovna</v>
      </c>
      <c r="AY900" s="51" t="str">
        <f t="shared" si="167"/>
        <v>08-071-505</v>
      </c>
    </row>
    <row r="901" spans="1:77" s="3" customFormat="1" ht="13.5" x14ac:dyDescent="0.25">
      <c r="A901" s="145"/>
      <c r="B901" s="153"/>
      <c r="C901" s="151"/>
      <c r="D901" s="151"/>
      <c r="E901" s="156"/>
      <c r="F901" s="149"/>
      <c r="G901" s="14"/>
      <c r="H901" s="14"/>
      <c r="I901" s="14"/>
      <c r="J901" s="14"/>
      <c r="K901" s="14"/>
      <c r="L901" s="14"/>
      <c r="M901" s="14"/>
      <c r="N901" s="14"/>
      <c r="O901" s="144"/>
      <c r="P901" s="14"/>
      <c r="Q901" s="14"/>
      <c r="R901" s="14"/>
      <c r="S901" s="145"/>
      <c r="T901" s="145"/>
      <c r="U901" s="145"/>
      <c r="V901" s="145"/>
      <c r="W901" s="145"/>
      <c r="X901" s="145"/>
      <c r="Y901" s="145"/>
      <c r="Z901" s="145"/>
      <c r="AA901" s="145"/>
      <c r="AB901" s="145"/>
      <c r="AC901" s="145"/>
      <c r="AD901" s="153"/>
      <c r="AE901" s="145"/>
      <c r="AF901" s="145"/>
      <c r="AG901" s="144"/>
      <c r="AH901" s="144"/>
      <c r="AI901" s="144"/>
      <c r="AJ901" s="158"/>
      <c r="AK901" s="144"/>
      <c r="AL901" s="140"/>
      <c r="AM901" s="23" t="str">
        <f t="shared" si="156"/>
        <v>Ekonomska škola Mije Mirkovića Rijeka</v>
      </c>
      <c r="AN901" s="23" t="str">
        <f t="shared" si="157"/>
        <v>Primorsko-goranska</v>
      </c>
      <c r="AO901" s="23" t="str">
        <f t="shared" si="158"/>
        <v>Rijeka</v>
      </c>
      <c r="AP901" s="23" t="str">
        <f t="shared" si="159"/>
        <v>državna</v>
      </c>
      <c r="AQ901" s="23" t="str">
        <f t="shared" si="160"/>
        <v>strukovna</v>
      </c>
      <c r="AR901" s="1" t="str">
        <f t="shared" si="161"/>
        <v>08-071-505</v>
      </c>
      <c r="AT901" s="51" t="str">
        <f t="shared" si="162"/>
        <v>Ekonomska škola Mije Mirkovića Rijeka</v>
      </c>
      <c r="AU901" s="51" t="str">
        <f t="shared" si="163"/>
        <v>Primorsko-goranska</v>
      </c>
      <c r="AV901" s="51" t="str">
        <f t="shared" si="164"/>
        <v>Rijeka</v>
      </c>
      <c r="AW901" s="51" t="str">
        <f t="shared" si="165"/>
        <v>državna</v>
      </c>
      <c r="AX901" s="51" t="str">
        <f t="shared" si="166"/>
        <v>strukovna</v>
      </c>
      <c r="AY901" s="51" t="str">
        <f t="shared" si="167"/>
        <v>08-071-505</v>
      </c>
    </row>
    <row r="902" spans="1:77" s="3" customFormat="1" ht="13.5" x14ac:dyDescent="0.25">
      <c r="A902" s="145"/>
      <c r="B902" s="153"/>
      <c r="C902" s="151"/>
      <c r="D902" s="151"/>
      <c r="E902" s="156"/>
      <c r="F902" s="149"/>
      <c r="G902" s="14"/>
      <c r="H902" s="14"/>
      <c r="I902" s="14"/>
      <c r="J902" s="14"/>
      <c r="K902" s="14"/>
      <c r="L902" s="14"/>
      <c r="M902" s="14"/>
      <c r="N902" s="14"/>
      <c r="O902" s="144"/>
      <c r="P902" s="14"/>
      <c r="Q902" s="14"/>
      <c r="R902" s="14"/>
      <c r="S902" s="145"/>
      <c r="T902" s="145"/>
      <c r="U902" s="145"/>
      <c r="V902" s="145"/>
      <c r="W902" s="145"/>
      <c r="X902" s="145"/>
      <c r="Y902" s="145"/>
      <c r="Z902" s="145"/>
      <c r="AA902" s="145"/>
      <c r="AB902" s="145"/>
      <c r="AC902" s="145"/>
      <c r="AD902" s="153"/>
      <c r="AE902" s="145"/>
      <c r="AF902" s="145"/>
      <c r="AG902" s="144"/>
      <c r="AH902" s="144"/>
      <c r="AI902" s="144"/>
      <c r="AJ902" s="158"/>
      <c r="AK902" s="144"/>
      <c r="AL902" s="140"/>
      <c r="AM902" s="23" t="str">
        <f t="shared" si="156"/>
        <v>Ekonomska škola Mije Mirkovića Rijeka</v>
      </c>
      <c r="AN902" s="23" t="str">
        <f t="shared" si="157"/>
        <v>Primorsko-goranska</v>
      </c>
      <c r="AO902" s="23" t="str">
        <f t="shared" si="158"/>
        <v>Rijeka</v>
      </c>
      <c r="AP902" s="23" t="str">
        <f t="shared" si="159"/>
        <v>državna</v>
      </c>
      <c r="AQ902" s="23" t="str">
        <f t="shared" si="160"/>
        <v>strukovna</v>
      </c>
      <c r="AR902" s="1" t="str">
        <f t="shared" si="161"/>
        <v>08-071-505</v>
      </c>
      <c r="AT902" s="51" t="str">
        <f t="shared" si="162"/>
        <v>Ekonomska škola Mije Mirkovića Rijeka</v>
      </c>
      <c r="AU902" s="51" t="str">
        <f t="shared" si="163"/>
        <v>Primorsko-goranska</v>
      </c>
      <c r="AV902" s="51" t="str">
        <f t="shared" si="164"/>
        <v>Rijeka</v>
      </c>
      <c r="AW902" s="51" t="str">
        <f t="shared" si="165"/>
        <v>državna</v>
      </c>
      <c r="AX902" s="51" t="str">
        <f t="shared" si="166"/>
        <v>strukovna</v>
      </c>
      <c r="AY902" s="51" t="str">
        <f t="shared" si="167"/>
        <v>08-071-505</v>
      </c>
    </row>
    <row r="903" spans="1:77" s="3" customFormat="1" ht="13.5" x14ac:dyDescent="0.25">
      <c r="A903" s="145"/>
      <c r="B903" s="153"/>
      <c r="C903" s="151"/>
      <c r="D903" s="151"/>
      <c r="E903" s="156"/>
      <c r="F903" s="149"/>
      <c r="G903" s="14"/>
      <c r="H903" s="14"/>
      <c r="I903" s="14"/>
      <c r="J903" s="14"/>
      <c r="K903" s="14"/>
      <c r="L903" s="14"/>
      <c r="M903" s="14"/>
      <c r="N903" s="14"/>
      <c r="O903" s="144"/>
      <c r="P903" s="14"/>
      <c r="Q903" s="14"/>
      <c r="R903" s="14"/>
      <c r="S903" s="145"/>
      <c r="T903" s="145"/>
      <c r="U903" s="145"/>
      <c r="V903" s="145"/>
      <c r="W903" s="145"/>
      <c r="X903" s="145"/>
      <c r="Y903" s="145"/>
      <c r="Z903" s="145"/>
      <c r="AA903" s="145"/>
      <c r="AB903" s="145"/>
      <c r="AC903" s="145"/>
      <c r="AD903" s="153"/>
      <c r="AE903" s="145"/>
      <c r="AF903" s="145"/>
      <c r="AG903" s="144"/>
      <c r="AH903" s="144"/>
      <c r="AI903" s="144"/>
      <c r="AJ903" s="158"/>
      <c r="AK903" s="144"/>
      <c r="AL903" s="140"/>
      <c r="AM903" s="23" t="str">
        <f t="shared" si="156"/>
        <v>Ekonomska škola Mije Mirkovića Rijeka</v>
      </c>
      <c r="AN903" s="23" t="str">
        <f t="shared" si="157"/>
        <v>Primorsko-goranska</v>
      </c>
      <c r="AO903" s="23" t="str">
        <f t="shared" si="158"/>
        <v>Rijeka</v>
      </c>
      <c r="AP903" s="23" t="str">
        <f t="shared" si="159"/>
        <v>državna</v>
      </c>
      <c r="AQ903" s="23" t="str">
        <f t="shared" si="160"/>
        <v>strukovna</v>
      </c>
      <c r="AR903" s="1" t="str">
        <f t="shared" si="161"/>
        <v>08-071-505</v>
      </c>
      <c r="AT903" s="51" t="str">
        <f t="shared" si="162"/>
        <v>Ekonomska škola Mije Mirkovića Rijeka</v>
      </c>
      <c r="AU903" s="51" t="str">
        <f t="shared" si="163"/>
        <v>Primorsko-goranska</v>
      </c>
      <c r="AV903" s="51" t="str">
        <f t="shared" si="164"/>
        <v>Rijeka</v>
      </c>
      <c r="AW903" s="51" t="str">
        <f t="shared" si="165"/>
        <v>državna</v>
      </c>
      <c r="AX903" s="51" t="str">
        <f t="shared" si="166"/>
        <v>strukovna</v>
      </c>
      <c r="AY903" s="51" t="str">
        <f t="shared" si="167"/>
        <v>08-071-505</v>
      </c>
    </row>
    <row r="904" spans="1:77" s="3" customFormat="1" ht="13.5" x14ac:dyDescent="0.25">
      <c r="A904" s="145"/>
      <c r="B904" s="160"/>
      <c r="C904" s="151"/>
      <c r="D904" s="151"/>
      <c r="E904" s="156"/>
      <c r="F904" s="161"/>
      <c r="G904" s="14"/>
      <c r="H904" s="14"/>
      <c r="I904" s="14"/>
      <c r="J904" s="14"/>
      <c r="K904" s="14"/>
      <c r="L904" s="14"/>
      <c r="M904" s="14"/>
      <c r="N904" s="14"/>
      <c r="O904" s="144"/>
      <c r="P904" s="14"/>
      <c r="Q904" s="14"/>
      <c r="R904" s="14"/>
      <c r="S904" s="145"/>
      <c r="T904" s="145"/>
      <c r="U904" s="145"/>
      <c r="V904" s="145"/>
      <c r="W904" s="145"/>
      <c r="X904" s="145"/>
      <c r="Y904" s="145"/>
      <c r="Z904" s="145"/>
      <c r="AA904" s="145"/>
      <c r="AB904" s="145"/>
      <c r="AC904" s="145"/>
      <c r="AD904" s="160"/>
      <c r="AE904" s="145"/>
      <c r="AF904" s="145"/>
      <c r="AG904" s="144"/>
      <c r="AH904" s="144"/>
      <c r="AI904" s="144"/>
      <c r="AJ904" s="162"/>
      <c r="AK904" s="144"/>
      <c r="AL904" s="140"/>
      <c r="AM904" s="23" t="str">
        <f t="shared" si="156"/>
        <v>Ekonomska škola Mije Mirkovića Rijeka</v>
      </c>
      <c r="AN904" s="23" t="str">
        <f t="shared" si="157"/>
        <v>Primorsko-goranska</v>
      </c>
      <c r="AO904" s="23" t="str">
        <f t="shared" si="158"/>
        <v>Rijeka</v>
      </c>
      <c r="AP904" s="23" t="str">
        <f t="shared" si="159"/>
        <v>državna</v>
      </c>
      <c r="AQ904" s="23" t="str">
        <f t="shared" si="160"/>
        <v>strukovna</v>
      </c>
      <c r="AR904" s="1" t="str">
        <f t="shared" si="161"/>
        <v>08-071-505</v>
      </c>
      <c r="AT904" s="51" t="str">
        <f t="shared" si="162"/>
        <v>Ekonomska škola Mije Mirkovića Rijeka</v>
      </c>
      <c r="AU904" s="51" t="str">
        <f t="shared" si="163"/>
        <v>Primorsko-goranska</v>
      </c>
      <c r="AV904" s="51" t="str">
        <f t="shared" si="164"/>
        <v>Rijeka</v>
      </c>
      <c r="AW904" s="51" t="str">
        <f t="shared" si="165"/>
        <v>državna</v>
      </c>
      <c r="AX904" s="51" t="str">
        <f t="shared" si="166"/>
        <v>strukovna</v>
      </c>
      <c r="AY904" s="51" t="str">
        <f t="shared" si="167"/>
        <v>08-071-505</v>
      </c>
    </row>
    <row r="905" spans="1:77" s="3" customFormat="1" ht="13.5" x14ac:dyDescent="0.25">
      <c r="A905" s="145"/>
      <c r="B905" s="152"/>
      <c r="C905" s="151" t="s">
        <v>51</v>
      </c>
      <c r="D905" s="151" t="s">
        <v>51</v>
      </c>
      <c r="E905" s="156"/>
      <c r="F905" s="148" t="s">
        <v>51</v>
      </c>
      <c r="G905" s="14"/>
      <c r="H905" s="14"/>
      <c r="I905" s="14"/>
      <c r="J905" s="14"/>
      <c r="K905" s="14"/>
      <c r="L905" s="14"/>
      <c r="M905" s="14"/>
      <c r="N905" s="14"/>
      <c r="O905" s="144">
        <f>SUM(N905:N912)</f>
        <v>0</v>
      </c>
      <c r="P905" s="14"/>
      <c r="Q905" s="14"/>
      <c r="R905" s="14"/>
      <c r="S905" s="145"/>
      <c r="T905" s="145"/>
      <c r="U905" s="145"/>
      <c r="V905" s="145"/>
      <c r="W905" s="145"/>
      <c r="X905" s="145"/>
      <c r="Y905" s="145"/>
      <c r="Z905" s="145"/>
      <c r="AA905" s="145"/>
      <c r="AB905" s="145"/>
      <c r="AC905" s="145"/>
      <c r="AD905" s="152"/>
      <c r="AE905" s="145"/>
      <c r="AF905" s="145"/>
      <c r="AG905" s="144">
        <f>SUM(P905:AF912)</f>
        <v>0</v>
      </c>
      <c r="AH905" s="144">
        <f>SUM(AG905,O905)</f>
        <v>0</v>
      </c>
      <c r="AI905" s="144">
        <f>SUM(AH905-E905)</f>
        <v>0</v>
      </c>
      <c r="AJ905" s="157"/>
      <c r="AK905" s="144">
        <f>SUM(AH905,AJ905)-AI905</f>
        <v>0</v>
      </c>
      <c r="AL905" s="140"/>
      <c r="AM905" s="23" t="str">
        <f t="shared" si="156"/>
        <v>Ekonomska škola Mije Mirkovića Rijeka</v>
      </c>
      <c r="AN905" s="23" t="str">
        <f t="shared" si="157"/>
        <v>Primorsko-goranska</v>
      </c>
      <c r="AO905" s="23" t="str">
        <f t="shared" si="158"/>
        <v>Rijeka</v>
      </c>
      <c r="AP905" s="23" t="str">
        <f t="shared" si="159"/>
        <v>državna</v>
      </c>
      <c r="AQ905" s="23" t="str">
        <f t="shared" si="160"/>
        <v>strukovna</v>
      </c>
      <c r="AR905" s="1" t="str">
        <f t="shared" si="161"/>
        <v>08-071-505</v>
      </c>
      <c r="AT905" s="51" t="str">
        <f t="shared" si="162"/>
        <v>Ekonomska škola Mije Mirkovića Rijeka</v>
      </c>
      <c r="AU905" s="51" t="str">
        <f t="shared" si="163"/>
        <v>Primorsko-goranska</v>
      </c>
      <c r="AV905" s="51" t="str">
        <f t="shared" si="164"/>
        <v>Rijeka</v>
      </c>
      <c r="AW905" s="51" t="str">
        <f t="shared" si="165"/>
        <v>državna</v>
      </c>
      <c r="AX905" s="51" t="str">
        <f t="shared" si="166"/>
        <v>strukovna</v>
      </c>
      <c r="AY905" s="51" t="str">
        <f t="shared" si="167"/>
        <v>08-071-505</v>
      </c>
      <c r="BY905" s="7"/>
    </row>
    <row r="906" spans="1:77" s="3" customFormat="1" ht="13.5" x14ac:dyDescent="0.25">
      <c r="A906" s="145"/>
      <c r="B906" s="153"/>
      <c r="C906" s="151"/>
      <c r="D906" s="151"/>
      <c r="E906" s="156"/>
      <c r="F906" s="149"/>
      <c r="G906" s="14"/>
      <c r="H906" s="14"/>
      <c r="I906" s="14"/>
      <c r="J906" s="14"/>
      <c r="K906" s="14"/>
      <c r="L906" s="14"/>
      <c r="M906" s="14"/>
      <c r="N906" s="14"/>
      <c r="O906" s="144"/>
      <c r="P906" s="14"/>
      <c r="Q906" s="14"/>
      <c r="R906" s="14"/>
      <c r="S906" s="145"/>
      <c r="T906" s="145"/>
      <c r="U906" s="145"/>
      <c r="V906" s="145"/>
      <c r="W906" s="145"/>
      <c r="X906" s="145"/>
      <c r="Y906" s="145"/>
      <c r="Z906" s="145"/>
      <c r="AA906" s="145"/>
      <c r="AB906" s="145"/>
      <c r="AC906" s="145"/>
      <c r="AD906" s="153"/>
      <c r="AE906" s="145"/>
      <c r="AF906" s="145"/>
      <c r="AG906" s="144"/>
      <c r="AH906" s="144"/>
      <c r="AI906" s="144"/>
      <c r="AJ906" s="158"/>
      <c r="AK906" s="144"/>
      <c r="AL906" s="140"/>
      <c r="AM906" s="23" t="str">
        <f t="shared" si="156"/>
        <v>Ekonomska škola Mije Mirkovića Rijeka</v>
      </c>
      <c r="AN906" s="23" t="str">
        <f t="shared" si="157"/>
        <v>Primorsko-goranska</v>
      </c>
      <c r="AO906" s="23" t="str">
        <f t="shared" si="158"/>
        <v>Rijeka</v>
      </c>
      <c r="AP906" s="23" t="str">
        <f t="shared" si="159"/>
        <v>državna</v>
      </c>
      <c r="AQ906" s="23" t="str">
        <f t="shared" si="160"/>
        <v>strukovna</v>
      </c>
      <c r="AR906" s="1" t="str">
        <f t="shared" si="161"/>
        <v>08-071-505</v>
      </c>
      <c r="AT906" s="51" t="str">
        <f t="shared" si="162"/>
        <v>Ekonomska škola Mije Mirkovića Rijeka</v>
      </c>
      <c r="AU906" s="51" t="str">
        <f t="shared" si="163"/>
        <v>Primorsko-goranska</v>
      </c>
      <c r="AV906" s="51" t="str">
        <f t="shared" si="164"/>
        <v>Rijeka</v>
      </c>
      <c r="AW906" s="51" t="str">
        <f t="shared" si="165"/>
        <v>državna</v>
      </c>
      <c r="AX906" s="51" t="str">
        <f t="shared" si="166"/>
        <v>strukovna</v>
      </c>
      <c r="AY906" s="51" t="str">
        <f t="shared" si="167"/>
        <v>08-071-505</v>
      </c>
    </row>
    <row r="907" spans="1:77" s="3" customFormat="1" ht="13.5" x14ac:dyDescent="0.25">
      <c r="A907" s="145"/>
      <c r="B907" s="153"/>
      <c r="C907" s="151"/>
      <c r="D907" s="151"/>
      <c r="E907" s="156"/>
      <c r="F907" s="149"/>
      <c r="G907" s="14"/>
      <c r="H907" s="14"/>
      <c r="I907" s="14"/>
      <c r="J907" s="14"/>
      <c r="K907" s="14"/>
      <c r="L907" s="14"/>
      <c r="M907" s="14"/>
      <c r="N907" s="14"/>
      <c r="O907" s="144"/>
      <c r="P907" s="14"/>
      <c r="Q907" s="14"/>
      <c r="R907" s="14"/>
      <c r="S907" s="145"/>
      <c r="T907" s="145"/>
      <c r="U907" s="145"/>
      <c r="V907" s="145"/>
      <c r="W907" s="145"/>
      <c r="X907" s="145"/>
      <c r="Y907" s="145"/>
      <c r="Z907" s="145"/>
      <c r="AA907" s="145"/>
      <c r="AB907" s="145"/>
      <c r="AC907" s="145"/>
      <c r="AD907" s="153"/>
      <c r="AE907" s="145"/>
      <c r="AF907" s="145"/>
      <c r="AG907" s="144"/>
      <c r="AH907" s="144"/>
      <c r="AI907" s="144"/>
      <c r="AJ907" s="158"/>
      <c r="AK907" s="144"/>
      <c r="AL907" s="140"/>
      <c r="AM907" s="23" t="str">
        <f t="shared" si="156"/>
        <v>Ekonomska škola Mije Mirkovića Rijeka</v>
      </c>
      <c r="AN907" s="23" t="str">
        <f t="shared" si="157"/>
        <v>Primorsko-goranska</v>
      </c>
      <c r="AO907" s="23" t="str">
        <f t="shared" si="158"/>
        <v>Rijeka</v>
      </c>
      <c r="AP907" s="23" t="str">
        <f t="shared" si="159"/>
        <v>državna</v>
      </c>
      <c r="AQ907" s="23" t="str">
        <f t="shared" si="160"/>
        <v>strukovna</v>
      </c>
      <c r="AR907" s="1" t="str">
        <f t="shared" si="161"/>
        <v>08-071-505</v>
      </c>
      <c r="AT907" s="51" t="str">
        <f t="shared" si="162"/>
        <v>Ekonomska škola Mije Mirkovića Rijeka</v>
      </c>
      <c r="AU907" s="51" t="str">
        <f t="shared" si="163"/>
        <v>Primorsko-goranska</v>
      </c>
      <c r="AV907" s="51" t="str">
        <f t="shared" si="164"/>
        <v>Rijeka</v>
      </c>
      <c r="AW907" s="51" t="str">
        <f t="shared" si="165"/>
        <v>državna</v>
      </c>
      <c r="AX907" s="51" t="str">
        <f t="shared" si="166"/>
        <v>strukovna</v>
      </c>
      <c r="AY907" s="51" t="str">
        <f t="shared" si="167"/>
        <v>08-071-505</v>
      </c>
    </row>
    <row r="908" spans="1:77" s="3" customFormat="1" ht="13.5" x14ac:dyDescent="0.25">
      <c r="A908" s="145"/>
      <c r="B908" s="153"/>
      <c r="C908" s="151"/>
      <c r="D908" s="151"/>
      <c r="E908" s="156"/>
      <c r="F908" s="149"/>
      <c r="G908" s="14"/>
      <c r="H908" s="14"/>
      <c r="I908" s="14"/>
      <c r="J908" s="14"/>
      <c r="K908" s="14"/>
      <c r="L908" s="14"/>
      <c r="M908" s="14"/>
      <c r="N908" s="14"/>
      <c r="O908" s="144"/>
      <c r="P908" s="14"/>
      <c r="Q908" s="14"/>
      <c r="R908" s="14"/>
      <c r="S908" s="145"/>
      <c r="T908" s="145"/>
      <c r="U908" s="145"/>
      <c r="V908" s="145"/>
      <c r="W908" s="145"/>
      <c r="X908" s="145"/>
      <c r="Y908" s="145"/>
      <c r="Z908" s="145"/>
      <c r="AA908" s="145"/>
      <c r="AB908" s="145"/>
      <c r="AC908" s="145"/>
      <c r="AD908" s="153"/>
      <c r="AE908" s="145"/>
      <c r="AF908" s="145"/>
      <c r="AG908" s="144"/>
      <c r="AH908" s="144"/>
      <c r="AI908" s="144"/>
      <c r="AJ908" s="158"/>
      <c r="AK908" s="144"/>
      <c r="AL908" s="140"/>
      <c r="AM908" s="23" t="str">
        <f t="shared" si="156"/>
        <v>Ekonomska škola Mije Mirkovića Rijeka</v>
      </c>
      <c r="AN908" s="23" t="str">
        <f t="shared" si="157"/>
        <v>Primorsko-goranska</v>
      </c>
      <c r="AO908" s="23" t="str">
        <f t="shared" si="158"/>
        <v>Rijeka</v>
      </c>
      <c r="AP908" s="23" t="str">
        <f t="shared" si="159"/>
        <v>državna</v>
      </c>
      <c r="AQ908" s="23" t="str">
        <f t="shared" si="160"/>
        <v>strukovna</v>
      </c>
      <c r="AR908" s="1" t="str">
        <f t="shared" si="161"/>
        <v>08-071-505</v>
      </c>
      <c r="AT908" s="51" t="str">
        <f t="shared" si="162"/>
        <v>Ekonomska škola Mije Mirkovića Rijeka</v>
      </c>
      <c r="AU908" s="51" t="str">
        <f t="shared" si="163"/>
        <v>Primorsko-goranska</v>
      </c>
      <c r="AV908" s="51" t="str">
        <f t="shared" si="164"/>
        <v>Rijeka</v>
      </c>
      <c r="AW908" s="51" t="str">
        <f t="shared" si="165"/>
        <v>državna</v>
      </c>
      <c r="AX908" s="51" t="str">
        <f t="shared" si="166"/>
        <v>strukovna</v>
      </c>
      <c r="AY908" s="51" t="str">
        <f t="shared" si="167"/>
        <v>08-071-505</v>
      </c>
    </row>
    <row r="909" spans="1:77" s="3" customFormat="1" ht="13.5" x14ac:dyDescent="0.25">
      <c r="A909" s="145"/>
      <c r="B909" s="153"/>
      <c r="C909" s="151"/>
      <c r="D909" s="151"/>
      <c r="E909" s="156"/>
      <c r="F909" s="149"/>
      <c r="G909" s="14"/>
      <c r="H909" s="14"/>
      <c r="I909" s="14"/>
      <c r="J909" s="14"/>
      <c r="K909" s="14"/>
      <c r="L909" s="14"/>
      <c r="M909" s="14"/>
      <c r="N909" s="14"/>
      <c r="O909" s="144"/>
      <c r="P909" s="14"/>
      <c r="Q909" s="14"/>
      <c r="R909" s="14"/>
      <c r="S909" s="145"/>
      <c r="T909" s="145"/>
      <c r="U909" s="145"/>
      <c r="V909" s="145"/>
      <c r="W909" s="145"/>
      <c r="X909" s="145"/>
      <c r="Y909" s="145"/>
      <c r="Z909" s="145"/>
      <c r="AA909" s="145"/>
      <c r="AB909" s="145"/>
      <c r="AC909" s="145"/>
      <c r="AD909" s="153"/>
      <c r="AE909" s="145"/>
      <c r="AF909" s="145"/>
      <c r="AG909" s="144"/>
      <c r="AH909" s="144"/>
      <c r="AI909" s="144"/>
      <c r="AJ909" s="158"/>
      <c r="AK909" s="144"/>
      <c r="AL909" s="140"/>
      <c r="AM909" s="23" t="str">
        <f t="shared" si="156"/>
        <v>Ekonomska škola Mije Mirkovića Rijeka</v>
      </c>
      <c r="AN909" s="23" t="str">
        <f t="shared" si="157"/>
        <v>Primorsko-goranska</v>
      </c>
      <c r="AO909" s="23" t="str">
        <f t="shared" si="158"/>
        <v>Rijeka</v>
      </c>
      <c r="AP909" s="23" t="str">
        <f t="shared" si="159"/>
        <v>državna</v>
      </c>
      <c r="AQ909" s="23" t="str">
        <f t="shared" si="160"/>
        <v>strukovna</v>
      </c>
      <c r="AR909" s="1" t="str">
        <f t="shared" si="161"/>
        <v>08-071-505</v>
      </c>
      <c r="AT909" s="51" t="str">
        <f t="shared" si="162"/>
        <v>Ekonomska škola Mije Mirkovića Rijeka</v>
      </c>
      <c r="AU909" s="51" t="str">
        <f t="shared" si="163"/>
        <v>Primorsko-goranska</v>
      </c>
      <c r="AV909" s="51" t="str">
        <f t="shared" si="164"/>
        <v>Rijeka</v>
      </c>
      <c r="AW909" s="51" t="str">
        <f t="shared" si="165"/>
        <v>državna</v>
      </c>
      <c r="AX909" s="51" t="str">
        <f t="shared" si="166"/>
        <v>strukovna</v>
      </c>
      <c r="AY909" s="51" t="str">
        <f t="shared" si="167"/>
        <v>08-071-505</v>
      </c>
    </row>
    <row r="910" spans="1:77" s="3" customFormat="1" ht="13.5" x14ac:dyDescent="0.25">
      <c r="A910" s="145"/>
      <c r="B910" s="153"/>
      <c r="C910" s="151"/>
      <c r="D910" s="151"/>
      <c r="E910" s="156"/>
      <c r="F910" s="149"/>
      <c r="G910" s="14"/>
      <c r="H910" s="14"/>
      <c r="I910" s="14"/>
      <c r="J910" s="14"/>
      <c r="K910" s="14"/>
      <c r="L910" s="14"/>
      <c r="M910" s="14"/>
      <c r="N910" s="14"/>
      <c r="O910" s="144"/>
      <c r="P910" s="14"/>
      <c r="Q910" s="14"/>
      <c r="R910" s="14"/>
      <c r="S910" s="145"/>
      <c r="T910" s="145"/>
      <c r="U910" s="145"/>
      <c r="V910" s="145"/>
      <c r="W910" s="145"/>
      <c r="X910" s="145"/>
      <c r="Y910" s="145"/>
      <c r="Z910" s="145"/>
      <c r="AA910" s="145"/>
      <c r="AB910" s="145"/>
      <c r="AC910" s="145"/>
      <c r="AD910" s="153"/>
      <c r="AE910" s="145"/>
      <c r="AF910" s="145"/>
      <c r="AG910" s="144"/>
      <c r="AH910" s="144"/>
      <c r="AI910" s="144"/>
      <c r="AJ910" s="158"/>
      <c r="AK910" s="144"/>
      <c r="AL910" s="140"/>
      <c r="AM910" s="23" t="str">
        <f t="shared" si="156"/>
        <v>Ekonomska škola Mije Mirkovića Rijeka</v>
      </c>
      <c r="AN910" s="23" t="str">
        <f t="shared" si="157"/>
        <v>Primorsko-goranska</v>
      </c>
      <c r="AO910" s="23" t="str">
        <f t="shared" si="158"/>
        <v>Rijeka</v>
      </c>
      <c r="AP910" s="23" t="str">
        <f t="shared" si="159"/>
        <v>državna</v>
      </c>
      <c r="AQ910" s="23" t="str">
        <f t="shared" si="160"/>
        <v>strukovna</v>
      </c>
      <c r="AR910" s="1" t="str">
        <f t="shared" si="161"/>
        <v>08-071-505</v>
      </c>
      <c r="AT910" s="51" t="str">
        <f t="shared" si="162"/>
        <v>Ekonomska škola Mije Mirkovića Rijeka</v>
      </c>
      <c r="AU910" s="51" t="str">
        <f t="shared" si="163"/>
        <v>Primorsko-goranska</v>
      </c>
      <c r="AV910" s="51" t="str">
        <f t="shared" si="164"/>
        <v>Rijeka</v>
      </c>
      <c r="AW910" s="51" t="str">
        <f t="shared" si="165"/>
        <v>državna</v>
      </c>
      <c r="AX910" s="51" t="str">
        <f t="shared" si="166"/>
        <v>strukovna</v>
      </c>
      <c r="AY910" s="51" t="str">
        <f t="shared" si="167"/>
        <v>08-071-505</v>
      </c>
    </row>
    <row r="911" spans="1:77" s="3" customFormat="1" ht="13.5" x14ac:dyDescent="0.25">
      <c r="A911" s="145"/>
      <c r="B911" s="153"/>
      <c r="C911" s="151"/>
      <c r="D911" s="151"/>
      <c r="E911" s="156"/>
      <c r="F911" s="149"/>
      <c r="G911" s="14"/>
      <c r="H911" s="14"/>
      <c r="I911" s="14"/>
      <c r="J911" s="14"/>
      <c r="K911" s="14"/>
      <c r="L911" s="14"/>
      <c r="M911" s="14"/>
      <c r="N911" s="14"/>
      <c r="O911" s="144"/>
      <c r="P911" s="14"/>
      <c r="Q911" s="14"/>
      <c r="R911" s="14"/>
      <c r="S911" s="145"/>
      <c r="T911" s="145"/>
      <c r="U911" s="145"/>
      <c r="V911" s="145"/>
      <c r="W911" s="145"/>
      <c r="X911" s="145"/>
      <c r="Y911" s="145"/>
      <c r="Z911" s="145"/>
      <c r="AA911" s="145"/>
      <c r="AB911" s="145"/>
      <c r="AC911" s="145"/>
      <c r="AD911" s="153"/>
      <c r="AE911" s="145"/>
      <c r="AF911" s="145"/>
      <c r="AG911" s="144"/>
      <c r="AH911" s="144"/>
      <c r="AI911" s="144"/>
      <c r="AJ911" s="158"/>
      <c r="AK911" s="144"/>
      <c r="AL911" s="140"/>
      <c r="AM911" s="23" t="str">
        <f t="shared" si="156"/>
        <v>Ekonomska škola Mije Mirkovića Rijeka</v>
      </c>
      <c r="AN911" s="23" t="str">
        <f t="shared" si="157"/>
        <v>Primorsko-goranska</v>
      </c>
      <c r="AO911" s="23" t="str">
        <f t="shared" si="158"/>
        <v>Rijeka</v>
      </c>
      <c r="AP911" s="23" t="str">
        <f t="shared" si="159"/>
        <v>državna</v>
      </c>
      <c r="AQ911" s="23" t="str">
        <f t="shared" si="160"/>
        <v>strukovna</v>
      </c>
      <c r="AR911" s="1" t="str">
        <f t="shared" si="161"/>
        <v>08-071-505</v>
      </c>
      <c r="AT911" s="51" t="str">
        <f t="shared" si="162"/>
        <v>Ekonomska škola Mije Mirkovića Rijeka</v>
      </c>
      <c r="AU911" s="51" t="str">
        <f t="shared" si="163"/>
        <v>Primorsko-goranska</v>
      </c>
      <c r="AV911" s="51" t="str">
        <f t="shared" si="164"/>
        <v>Rijeka</v>
      </c>
      <c r="AW911" s="51" t="str">
        <f t="shared" si="165"/>
        <v>državna</v>
      </c>
      <c r="AX911" s="51" t="str">
        <f t="shared" si="166"/>
        <v>strukovna</v>
      </c>
      <c r="AY911" s="51" t="str">
        <f t="shared" si="167"/>
        <v>08-071-505</v>
      </c>
    </row>
    <row r="912" spans="1:77" s="3" customFormat="1" ht="13.5" x14ac:dyDescent="0.25">
      <c r="A912" s="145"/>
      <c r="B912" s="160"/>
      <c r="C912" s="151"/>
      <c r="D912" s="151"/>
      <c r="E912" s="156"/>
      <c r="F912" s="161"/>
      <c r="G912" s="14"/>
      <c r="H912" s="14"/>
      <c r="I912" s="14"/>
      <c r="J912" s="14"/>
      <c r="K912" s="14"/>
      <c r="L912" s="14"/>
      <c r="M912" s="14"/>
      <c r="N912" s="14"/>
      <c r="O912" s="144"/>
      <c r="P912" s="14"/>
      <c r="Q912" s="14"/>
      <c r="R912" s="14"/>
      <c r="S912" s="145"/>
      <c r="T912" s="145"/>
      <c r="U912" s="145"/>
      <c r="V912" s="145"/>
      <c r="W912" s="145"/>
      <c r="X912" s="145"/>
      <c r="Y912" s="145"/>
      <c r="Z912" s="145"/>
      <c r="AA912" s="145"/>
      <c r="AB912" s="145"/>
      <c r="AC912" s="145"/>
      <c r="AD912" s="160"/>
      <c r="AE912" s="145"/>
      <c r="AF912" s="145"/>
      <c r="AG912" s="144"/>
      <c r="AH912" s="144"/>
      <c r="AI912" s="144"/>
      <c r="AJ912" s="162"/>
      <c r="AK912" s="144"/>
      <c r="AL912" s="140"/>
      <c r="AM912" s="23" t="str">
        <f t="shared" si="156"/>
        <v>Ekonomska škola Mije Mirkovića Rijeka</v>
      </c>
      <c r="AN912" s="23" t="str">
        <f t="shared" si="157"/>
        <v>Primorsko-goranska</v>
      </c>
      <c r="AO912" s="23" t="str">
        <f t="shared" si="158"/>
        <v>Rijeka</v>
      </c>
      <c r="AP912" s="23" t="str">
        <f t="shared" si="159"/>
        <v>državna</v>
      </c>
      <c r="AQ912" s="23" t="str">
        <f t="shared" si="160"/>
        <v>strukovna</v>
      </c>
      <c r="AR912" s="1" t="str">
        <f t="shared" si="161"/>
        <v>08-071-505</v>
      </c>
      <c r="AT912" s="51" t="str">
        <f t="shared" si="162"/>
        <v>Ekonomska škola Mije Mirkovića Rijeka</v>
      </c>
      <c r="AU912" s="51" t="str">
        <f t="shared" si="163"/>
        <v>Primorsko-goranska</v>
      </c>
      <c r="AV912" s="51" t="str">
        <f t="shared" si="164"/>
        <v>Rijeka</v>
      </c>
      <c r="AW912" s="51" t="str">
        <f t="shared" si="165"/>
        <v>državna</v>
      </c>
      <c r="AX912" s="51" t="str">
        <f t="shared" si="166"/>
        <v>strukovna</v>
      </c>
      <c r="AY912" s="51" t="str">
        <f t="shared" si="167"/>
        <v>08-071-505</v>
      </c>
    </row>
    <row r="913" spans="1:77" s="3" customFormat="1" ht="13.5" x14ac:dyDescent="0.25">
      <c r="A913" s="145"/>
      <c r="B913" s="152"/>
      <c r="C913" s="151" t="s">
        <v>51</v>
      </c>
      <c r="D913" s="151" t="s">
        <v>51</v>
      </c>
      <c r="E913" s="156"/>
      <c r="F913" s="148" t="s">
        <v>51</v>
      </c>
      <c r="G913" s="14"/>
      <c r="H913" s="14"/>
      <c r="I913" s="14"/>
      <c r="J913" s="14"/>
      <c r="K913" s="14"/>
      <c r="L913" s="14"/>
      <c r="M913" s="14"/>
      <c r="N913" s="14"/>
      <c r="O913" s="144">
        <f>SUM(N913:N920)</f>
        <v>0</v>
      </c>
      <c r="P913" s="14"/>
      <c r="Q913" s="14"/>
      <c r="R913" s="14"/>
      <c r="S913" s="145"/>
      <c r="T913" s="145"/>
      <c r="U913" s="145"/>
      <c r="V913" s="145"/>
      <c r="W913" s="145"/>
      <c r="X913" s="145"/>
      <c r="Y913" s="145"/>
      <c r="Z913" s="145"/>
      <c r="AA913" s="145"/>
      <c r="AB913" s="145"/>
      <c r="AC913" s="145"/>
      <c r="AD913" s="152"/>
      <c r="AE913" s="145"/>
      <c r="AF913" s="145"/>
      <c r="AG913" s="144">
        <f>SUM(P913:AF920)</f>
        <v>0</v>
      </c>
      <c r="AH913" s="144">
        <f>SUM(AG913,O913)</f>
        <v>0</v>
      </c>
      <c r="AI913" s="144">
        <f>SUM(AH913-E913)</f>
        <v>0</v>
      </c>
      <c r="AJ913" s="157"/>
      <c r="AK913" s="144">
        <f>SUM(AH913,AJ913)-AI913</f>
        <v>0</v>
      </c>
      <c r="AL913" s="140"/>
      <c r="AM913" s="23" t="str">
        <f t="shared" si="156"/>
        <v>Ekonomska škola Mije Mirkovića Rijeka</v>
      </c>
      <c r="AN913" s="23" t="str">
        <f t="shared" si="157"/>
        <v>Primorsko-goranska</v>
      </c>
      <c r="AO913" s="23" t="str">
        <f t="shared" si="158"/>
        <v>Rijeka</v>
      </c>
      <c r="AP913" s="23" t="str">
        <f t="shared" si="159"/>
        <v>državna</v>
      </c>
      <c r="AQ913" s="23" t="str">
        <f t="shared" si="160"/>
        <v>strukovna</v>
      </c>
      <c r="AR913" s="1" t="str">
        <f t="shared" si="161"/>
        <v>08-071-505</v>
      </c>
      <c r="AT913" s="51" t="str">
        <f t="shared" si="162"/>
        <v>Ekonomska škola Mije Mirkovića Rijeka</v>
      </c>
      <c r="AU913" s="51" t="str">
        <f t="shared" si="163"/>
        <v>Primorsko-goranska</v>
      </c>
      <c r="AV913" s="51" t="str">
        <f t="shared" si="164"/>
        <v>Rijeka</v>
      </c>
      <c r="AW913" s="51" t="str">
        <f t="shared" si="165"/>
        <v>državna</v>
      </c>
      <c r="AX913" s="51" t="str">
        <f t="shared" si="166"/>
        <v>strukovna</v>
      </c>
      <c r="AY913" s="51" t="str">
        <f t="shared" si="167"/>
        <v>08-071-505</v>
      </c>
      <c r="BY913" s="7"/>
    </row>
    <row r="914" spans="1:77" s="3" customFormat="1" ht="13.5" x14ac:dyDescent="0.25">
      <c r="A914" s="145"/>
      <c r="B914" s="153"/>
      <c r="C914" s="151"/>
      <c r="D914" s="151"/>
      <c r="E914" s="156"/>
      <c r="F914" s="149"/>
      <c r="G914" s="14"/>
      <c r="H914" s="14"/>
      <c r="I914" s="14"/>
      <c r="J914" s="14"/>
      <c r="K914" s="14"/>
      <c r="L914" s="14"/>
      <c r="M914" s="14"/>
      <c r="N914" s="14"/>
      <c r="O914" s="144"/>
      <c r="P914" s="14"/>
      <c r="Q914" s="14"/>
      <c r="R914" s="14"/>
      <c r="S914" s="145"/>
      <c r="T914" s="145"/>
      <c r="U914" s="145"/>
      <c r="V914" s="145"/>
      <c r="W914" s="145"/>
      <c r="X914" s="145"/>
      <c r="Y914" s="145"/>
      <c r="Z914" s="145"/>
      <c r="AA914" s="145"/>
      <c r="AB914" s="145"/>
      <c r="AC914" s="145"/>
      <c r="AD914" s="153"/>
      <c r="AE914" s="145"/>
      <c r="AF914" s="145"/>
      <c r="AG914" s="144"/>
      <c r="AH914" s="144"/>
      <c r="AI914" s="144"/>
      <c r="AJ914" s="158"/>
      <c r="AK914" s="144"/>
      <c r="AL914" s="140"/>
      <c r="AM914" s="23" t="str">
        <f t="shared" si="156"/>
        <v>Ekonomska škola Mije Mirkovića Rijeka</v>
      </c>
      <c r="AN914" s="23" t="str">
        <f t="shared" si="157"/>
        <v>Primorsko-goranska</v>
      </c>
      <c r="AO914" s="23" t="str">
        <f t="shared" si="158"/>
        <v>Rijeka</v>
      </c>
      <c r="AP914" s="23" t="str">
        <f t="shared" si="159"/>
        <v>državna</v>
      </c>
      <c r="AQ914" s="23" t="str">
        <f t="shared" si="160"/>
        <v>strukovna</v>
      </c>
      <c r="AR914" s="1" t="str">
        <f t="shared" si="161"/>
        <v>08-071-505</v>
      </c>
      <c r="AT914" s="51" t="str">
        <f t="shared" si="162"/>
        <v>Ekonomska škola Mije Mirkovića Rijeka</v>
      </c>
      <c r="AU914" s="51" t="str">
        <f t="shared" si="163"/>
        <v>Primorsko-goranska</v>
      </c>
      <c r="AV914" s="51" t="str">
        <f t="shared" si="164"/>
        <v>Rijeka</v>
      </c>
      <c r="AW914" s="51" t="str">
        <f t="shared" si="165"/>
        <v>državna</v>
      </c>
      <c r="AX914" s="51" t="str">
        <f t="shared" si="166"/>
        <v>strukovna</v>
      </c>
      <c r="AY914" s="51" t="str">
        <f t="shared" si="167"/>
        <v>08-071-505</v>
      </c>
    </row>
    <row r="915" spans="1:77" s="3" customFormat="1" ht="13.5" x14ac:dyDescent="0.25">
      <c r="A915" s="145"/>
      <c r="B915" s="153"/>
      <c r="C915" s="151"/>
      <c r="D915" s="151"/>
      <c r="E915" s="156"/>
      <c r="F915" s="149"/>
      <c r="G915" s="14"/>
      <c r="H915" s="14"/>
      <c r="I915" s="14"/>
      <c r="J915" s="14"/>
      <c r="K915" s="14"/>
      <c r="L915" s="14"/>
      <c r="M915" s="14"/>
      <c r="N915" s="14"/>
      <c r="O915" s="144"/>
      <c r="P915" s="14"/>
      <c r="Q915" s="14"/>
      <c r="R915" s="14"/>
      <c r="S915" s="145"/>
      <c r="T915" s="145"/>
      <c r="U915" s="145"/>
      <c r="V915" s="145"/>
      <c r="W915" s="145"/>
      <c r="X915" s="145"/>
      <c r="Y915" s="145"/>
      <c r="Z915" s="145"/>
      <c r="AA915" s="145"/>
      <c r="AB915" s="145"/>
      <c r="AC915" s="145"/>
      <c r="AD915" s="153"/>
      <c r="AE915" s="145"/>
      <c r="AF915" s="145"/>
      <c r="AG915" s="144"/>
      <c r="AH915" s="144"/>
      <c r="AI915" s="144"/>
      <c r="AJ915" s="158"/>
      <c r="AK915" s="144"/>
      <c r="AL915" s="140"/>
      <c r="AM915" s="23" t="str">
        <f t="shared" si="156"/>
        <v>Ekonomska škola Mije Mirkovića Rijeka</v>
      </c>
      <c r="AN915" s="23" t="str">
        <f t="shared" si="157"/>
        <v>Primorsko-goranska</v>
      </c>
      <c r="AO915" s="23" t="str">
        <f t="shared" si="158"/>
        <v>Rijeka</v>
      </c>
      <c r="AP915" s="23" t="str">
        <f t="shared" si="159"/>
        <v>državna</v>
      </c>
      <c r="AQ915" s="23" t="str">
        <f t="shared" si="160"/>
        <v>strukovna</v>
      </c>
      <c r="AR915" s="1" t="str">
        <f t="shared" si="161"/>
        <v>08-071-505</v>
      </c>
      <c r="AT915" s="51" t="str">
        <f t="shared" si="162"/>
        <v>Ekonomska škola Mije Mirkovića Rijeka</v>
      </c>
      <c r="AU915" s="51" t="str">
        <f t="shared" si="163"/>
        <v>Primorsko-goranska</v>
      </c>
      <c r="AV915" s="51" t="str">
        <f t="shared" si="164"/>
        <v>Rijeka</v>
      </c>
      <c r="AW915" s="51" t="str">
        <f t="shared" si="165"/>
        <v>državna</v>
      </c>
      <c r="AX915" s="51" t="str">
        <f t="shared" si="166"/>
        <v>strukovna</v>
      </c>
      <c r="AY915" s="51" t="str">
        <f t="shared" si="167"/>
        <v>08-071-505</v>
      </c>
    </row>
    <row r="916" spans="1:77" s="3" customFormat="1" ht="13.5" x14ac:dyDescent="0.25">
      <c r="A916" s="145"/>
      <c r="B916" s="153"/>
      <c r="C916" s="151"/>
      <c r="D916" s="151"/>
      <c r="E916" s="156"/>
      <c r="F916" s="149"/>
      <c r="G916" s="14"/>
      <c r="H916" s="14"/>
      <c r="I916" s="14"/>
      <c r="J916" s="14"/>
      <c r="K916" s="14"/>
      <c r="L916" s="14"/>
      <c r="M916" s="14"/>
      <c r="N916" s="14"/>
      <c r="O916" s="144"/>
      <c r="P916" s="14"/>
      <c r="Q916" s="14"/>
      <c r="R916" s="14"/>
      <c r="S916" s="145"/>
      <c r="T916" s="145"/>
      <c r="U916" s="145"/>
      <c r="V916" s="145"/>
      <c r="W916" s="145"/>
      <c r="X916" s="145"/>
      <c r="Y916" s="145"/>
      <c r="Z916" s="145"/>
      <c r="AA916" s="145"/>
      <c r="AB916" s="145"/>
      <c r="AC916" s="145"/>
      <c r="AD916" s="153"/>
      <c r="AE916" s="145"/>
      <c r="AF916" s="145"/>
      <c r="AG916" s="144"/>
      <c r="AH916" s="144"/>
      <c r="AI916" s="144"/>
      <c r="AJ916" s="158"/>
      <c r="AK916" s="144"/>
      <c r="AL916" s="140"/>
      <c r="AM916" s="23" t="str">
        <f t="shared" si="156"/>
        <v>Ekonomska škola Mije Mirkovića Rijeka</v>
      </c>
      <c r="AN916" s="23" t="str">
        <f t="shared" si="157"/>
        <v>Primorsko-goranska</v>
      </c>
      <c r="AO916" s="23" t="str">
        <f t="shared" si="158"/>
        <v>Rijeka</v>
      </c>
      <c r="AP916" s="23" t="str">
        <f t="shared" si="159"/>
        <v>državna</v>
      </c>
      <c r="AQ916" s="23" t="str">
        <f t="shared" si="160"/>
        <v>strukovna</v>
      </c>
      <c r="AR916" s="1" t="str">
        <f t="shared" si="161"/>
        <v>08-071-505</v>
      </c>
      <c r="AT916" s="51" t="str">
        <f t="shared" si="162"/>
        <v>Ekonomska škola Mije Mirkovića Rijeka</v>
      </c>
      <c r="AU916" s="51" t="str">
        <f t="shared" si="163"/>
        <v>Primorsko-goranska</v>
      </c>
      <c r="AV916" s="51" t="str">
        <f t="shared" si="164"/>
        <v>Rijeka</v>
      </c>
      <c r="AW916" s="51" t="str">
        <f t="shared" si="165"/>
        <v>državna</v>
      </c>
      <c r="AX916" s="51" t="str">
        <f t="shared" si="166"/>
        <v>strukovna</v>
      </c>
      <c r="AY916" s="51" t="str">
        <f t="shared" si="167"/>
        <v>08-071-505</v>
      </c>
    </row>
    <row r="917" spans="1:77" s="3" customFormat="1" ht="13.5" x14ac:dyDescent="0.25">
      <c r="A917" s="145"/>
      <c r="B917" s="153"/>
      <c r="C917" s="151"/>
      <c r="D917" s="151"/>
      <c r="E917" s="156"/>
      <c r="F917" s="149"/>
      <c r="G917" s="14"/>
      <c r="H917" s="14"/>
      <c r="I917" s="14"/>
      <c r="J917" s="14"/>
      <c r="K917" s="14"/>
      <c r="L917" s="14"/>
      <c r="M917" s="14"/>
      <c r="N917" s="14"/>
      <c r="O917" s="144"/>
      <c r="P917" s="14"/>
      <c r="Q917" s="14"/>
      <c r="R917" s="14"/>
      <c r="S917" s="145"/>
      <c r="T917" s="145"/>
      <c r="U917" s="145"/>
      <c r="V917" s="145"/>
      <c r="W917" s="145"/>
      <c r="X917" s="145"/>
      <c r="Y917" s="145"/>
      <c r="Z917" s="145"/>
      <c r="AA917" s="145"/>
      <c r="AB917" s="145"/>
      <c r="AC917" s="145"/>
      <c r="AD917" s="153"/>
      <c r="AE917" s="145"/>
      <c r="AF917" s="145"/>
      <c r="AG917" s="144"/>
      <c r="AH917" s="144"/>
      <c r="AI917" s="144"/>
      <c r="AJ917" s="158"/>
      <c r="AK917" s="144"/>
      <c r="AL917" s="140"/>
      <c r="AM917" s="23" t="str">
        <f t="shared" si="156"/>
        <v>Ekonomska škola Mije Mirkovića Rijeka</v>
      </c>
      <c r="AN917" s="23" t="str">
        <f t="shared" si="157"/>
        <v>Primorsko-goranska</v>
      </c>
      <c r="AO917" s="23" t="str">
        <f t="shared" si="158"/>
        <v>Rijeka</v>
      </c>
      <c r="AP917" s="23" t="str">
        <f t="shared" si="159"/>
        <v>državna</v>
      </c>
      <c r="AQ917" s="23" t="str">
        <f t="shared" si="160"/>
        <v>strukovna</v>
      </c>
      <c r="AR917" s="1" t="str">
        <f t="shared" si="161"/>
        <v>08-071-505</v>
      </c>
      <c r="AT917" s="51" t="str">
        <f t="shared" si="162"/>
        <v>Ekonomska škola Mije Mirkovića Rijeka</v>
      </c>
      <c r="AU917" s="51" t="str">
        <f t="shared" si="163"/>
        <v>Primorsko-goranska</v>
      </c>
      <c r="AV917" s="51" t="str">
        <f t="shared" si="164"/>
        <v>Rijeka</v>
      </c>
      <c r="AW917" s="51" t="str">
        <f t="shared" si="165"/>
        <v>državna</v>
      </c>
      <c r="AX917" s="51" t="str">
        <f t="shared" si="166"/>
        <v>strukovna</v>
      </c>
      <c r="AY917" s="51" t="str">
        <f t="shared" si="167"/>
        <v>08-071-505</v>
      </c>
    </row>
    <row r="918" spans="1:77" s="3" customFormat="1" ht="13.5" x14ac:dyDescent="0.25">
      <c r="A918" s="145"/>
      <c r="B918" s="153"/>
      <c r="C918" s="151"/>
      <c r="D918" s="151"/>
      <c r="E918" s="156"/>
      <c r="F918" s="149"/>
      <c r="G918" s="14"/>
      <c r="H918" s="14"/>
      <c r="I918" s="14"/>
      <c r="J918" s="14"/>
      <c r="K918" s="14"/>
      <c r="L918" s="14"/>
      <c r="M918" s="14"/>
      <c r="N918" s="14"/>
      <c r="O918" s="144"/>
      <c r="P918" s="14"/>
      <c r="Q918" s="14"/>
      <c r="R918" s="14"/>
      <c r="S918" s="145"/>
      <c r="T918" s="145"/>
      <c r="U918" s="145"/>
      <c r="V918" s="145"/>
      <c r="W918" s="145"/>
      <c r="X918" s="145"/>
      <c r="Y918" s="145"/>
      <c r="Z918" s="145"/>
      <c r="AA918" s="145"/>
      <c r="AB918" s="145"/>
      <c r="AC918" s="145"/>
      <c r="AD918" s="153"/>
      <c r="AE918" s="145"/>
      <c r="AF918" s="145"/>
      <c r="AG918" s="144"/>
      <c r="AH918" s="144"/>
      <c r="AI918" s="144"/>
      <c r="AJ918" s="158"/>
      <c r="AK918" s="144"/>
      <c r="AL918" s="140"/>
      <c r="AM918" s="23" t="str">
        <f t="shared" si="156"/>
        <v>Ekonomska škola Mije Mirkovića Rijeka</v>
      </c>
      <c r="AN918" s="23" t="str">
        <f t="shared" si="157"/>
        <v>Primorsko-goranska</v>
      </c>
      <c r="AO918" s="23" t="str">
        <f t="shared" si="158"/>
        <v>Rijeka</v>
      </c>
      <c r="AP918" s="23" t="str">
        <f t="shared" si="159"/>
        <v>državna</v>
      </c>
      <c r="AQ918" s="23" t="str">
        <f t="shared" si="160"/>
        <v>strukovna</v>
      </c>
      <c r="AR918" s="1" t="str">
        <f t="shared" si="161"/>
        <v>08-071-505</v>
      </c>
      <c r="AT918" s="51" t="str">
        <f t="shared" si="162"/>
        <v>Ekonomska škola Mije Mirkovića Rijeka</v>
      </c>
      <c r="AU918" s="51" t="str">
        <f t="shared" si="163"/>
        <v>Primorsko-goranska</v>
      </c>
      <c r="AV918" s="51" t="str">
        <f t="shared" si="164"/>
        <v>Rijeka</v>
      </c>
      <c r="AW918" s="51" t="str">
        <f t="shared" si="165"/>
        <v>državna</v>
      </c>
      <c r="AX918" s="51" t="str">
        <f t="shared" si="166"/>
        <v>strukovna</v>
      </c>
      <c r="AY918" s="51" t="str">
        <f t="shared" si="167"/>
        <v>08-071-505</v>
      </c>
    </row>
    <row r="919" spans="1:77" s="3" customFormat="1" ht="13.5" x14ac:dyDescent="0.25">
      <c r="A919" s="145"/>
      <c r="B919" s="153"/>
      <c r="C919" s="151"/>
      <c r="D919" s="151"/>
      <c r="E919" s="156"/>
      <c r="F919" s="149"/>
      <c r="G919" s="14"/>
      <c r="H919" s="14"/>
      <c r="I919" s="14"/>
      <c r="J919" s="14"/>
      <c r="K919" s="14"/>
      <c r="L919" s="14"/>
      <c r="M919" s="14"/>
      <c r="N919" s="14"/>
      <c r="O919" s="144"/>
      <c r="P919" s="14"/>
      <c r="Q919" s="14"/>
      <c r="R919" s="14"/>
      <c r="S919" s="145"/>
      <c r="T919" s="145"/>
      <c r="U919" s="145"/>
      <c r="V919" s="145"/>
      <c r="W919" s="145"/>
      <c r="X919" s="145"/>
      <c r="Y919" s="145"/>
      <c r="Z919" s="145"/>
      <c r="AA919" s="145"/>
      <c r="AB919" s="145"/>
      <c r="AC919" s="145"/>
      <c r="AD919" s="153"/>
      <c r="AE919" s="145"/>
      <c r="AF919" s="145"/>
      <c r="AG919" s="144"/>
      <c r="AH919" s="144"/>
      <c r="AI919" s="144"/>
      <c r="AJ919" s="158"/>
      <c r="AK919" s="144"/>
      <c r="AL919" s="140"/>
      <c r="AM919" s="23" t="str">
        <f t="shared" si="156"/>
        <v>Ekonomska škola Mije Mirkovića Rijeka</v>
      </c>
      <c r="AN919" s="23" t="str">
        <f t="shared" si="157"/>
        <v>Primorsko-goranska</v>
      </c>
      <c r="AO919" s="23" t="str">
        <f t="shared" si="158"/>
        <v>Rijeka</v>
      </c>
      <c r="AP919" s="23" t="str">
        <f t="shared" si="159"/>
        <v>državna</v>
      </c>
      <c r="AQ919" s="23" t="str">
        <f t="shared" si="160"/>
        <v>strukovna</v>
      </c>
      <c r="AR919" s="1" t="str">
        <f t="shared" si="161"/>
        <v>08-071-505</v>
      </c>
      <c r="AT919" s="51" t="str">
        <f t="shared" si="162"/>
        <v>Ekonomska škola Mije Mirkovića Rijeka</v>
      </c>
      <c r="AU919" s="51" t="str">
        <f t="shared" si="163"/>
        <v>Primorsko-goranska</v>
      </c>
      <c r="AV919" s="51" t="str">
        <f t="shared" si="164"/>
        <v>Rijeka</v>
      </c>
      <c r="AW919" s="51" t="str">
        <f t="shared" si="165"/>
        <v>državna</v>
      </c>
      <c r="AX919" s="51" t="str">
        <f t="shared" si="166"/>
        <v>strukovna</v>
      </c>
      <c r="AY919" s="51" t="str">
        <f t="shared" si="167"/>
        <v>08-071-505</v>
      </c>
    </row>
    <row r="920" spans="1:77" s="3" customFormat="1" ht="13.5" x14ac:dyDescent="0.25">
      <c r="A920" s="145"/>
      <c r="B920" s="160"/>
      <c r="C920" s="151"/>
      <c r="D920" s="151"/>
      <c r="E920" s="156"/>
      <c r="F920" s="161"/>
      <c r="G920" s="14"/>
      <c r="H920" s="14"/>
      <c r="I920" s="14"/>
      <c r="J920" s="14"/>
      <c r="K920" s="14"/>
      <c r="L920" s="14"/>
      <c r="M920" s="14"/>
      <c r="N920" s="14"/>
      <c r="O920" s="144"/>
      <c r="P920" s="14"/>
      <c r="Q920" s="14"/>
      <c r="R920" s="14"/>
      <c r="S920" s="145"/>
      <c r="T920" s="145"/>
      <c r="U920" s="145"/>
      <c r="V920" s="145"/>
      <c r="W920" s="145"/>
      <c r="X920" s="145"/>
      <c r="Y920" s="145"/>
      <c r="Z920" s="145"/>
      <c r="AA920" s="145"/>
      <c r="AB920" s="145"/>
      <c r="AC920" s="145"/>
      <c r="AD920" s="160"/>
      <c r="AE920" s="145"/>
      <c r="AF920" s="145"/>
      <c r="AG920" s="144"/>
      <c r="AH920" s="144"/>
      <c r="AI920" s="144"/>
      <c r="AJ920" s="162"/>
      <c r="AK920" s="144"/>
      <c r="AL920" s="140"/>
      <c r="AM920" s="23" t="str">
        <f t="shared" si="156"/>
        <v>Ekonomska škola Mije Mirkovića Rijeka</v>
      </c>
      <c r="AN920" s="23" t="str">
        <f t="shared" si="157"/>
        <v>Primorsko-goranska</v>
      </c>
      <c r="AO920" s="23" t="str">
        <f t="shared" si="158"/>
        <v>Rijeka</v>
      </c>
      <c r="AP920" s="23" t="str">
        <f t="shared" si="159"/>
        <v>državna</v>
      </c>
      <c r="AQ920" s="23" t="str">
        <f t="shared" si="160"/>
        <v>strukovna</v>
      </c>
      <c r="AR920" s="1" t="str">
        <f t="shared" si="161"/>
        <v>08-071-505</v>
      </c>
      <c r="AT920" s="51" t="str">
        <f t="shared" si="162"/>
        <v>Ekonomska škola Mije Mirkovića Rijeka</v>
      </c>
      <c r="AU920" s="51" t="str">
        <f t="shared" si="163"/>
        <v>Primorsko-goranska</v>
      </c>
      <c r="AV920" s="51" t="str">
        <f t="shared" si="164"/>
        <v>Rijeka</v>
      </c>
      <c r="AW920" s="51" t="str">
        <f t="shared" si="165"/>
        <v>državna</v>
      </c>
      <c r="AX920" s="51" t="str">
        <f t="shared" si="166"/>
        <v>strukovna</v>
      </c>
      <c r="AY920" s="51" t="str">
        <f t="shared" si="167"/>
        <v>08-071-505</v>
      </c>
    </row>
    <row r="921" spans="1:77" s="3" customFormat="1" ht="13.5" x14ac:dyDescent="0.25">
      <c r="A921" s="145"/>
      <c r="B921" s="152"/>
      <c r="C921" s="151" t="s">
        <v>51</v>
      </c>
      <c r="D921" s="151" t="s">
        <v>51</v>
      </c>
      <c r="E921" s="156"/>
      <c r="F921" s="148" t="s">
        <v>51</v>
      </c>
      <c r="G921" s="14"/>
      <c r="H921" s="14"/>
      <c r="I921" s="14"/>
      <c r="J921" s="14"/>
      <c r="K921" s="14"/>
      <c r="L921" s="14"/>
      <c r="M921" s="14"/>
      <c r="N921" s="14"/>
      <c r="O921" s="144">
        <f>SUM(N921:N928)</f>
        <v>0</v>
      </c>
      <c r="P921" s="14"/>
      <c r="Q921" s="14"/>
      <c r="R921" s="14"/>
      <c r="S921" s="145"/>
      <c r="T921" s="145"/>
      <c r="U921" s="145"/>
      <c r="V921" s="145"/>
      <c r="W921" s="145"/>
      <c r="X921" s="145"/>
      <c r="Y921" s="145"/>
      <c r="Z921" s="145"/>
      <c r="AA921" s="145"/>
      <c r="AB921" s="145"/>
      <c r="AC921" s="145"/>
      <c r="AD921" s="152"/>
      <c r="AE921" s="145"/>
      <c r="AF921" s="145"/>
      <c r="AG921" s="144">
        <f>SUM(P921:AF928)</f>
        <v>0</v>
      </c>
      <c r="AH921" s="144">
        <f>SUM(AG921,O921)</f>
        <v>0</v>
      </c>
      <c r="AI921" s="144">
        <f>SUM(AH921-E921)</f>
        <v>0</v>
      </c>
      <c r="AJ921" s="157"/>
      <c r="AK921" s="144">
        <f>SUM(AH921,AJ921)-AI921</f>
        <v>0</v>
      </c>
      <c r="AL921" s="140"/>
      <c r="AM921" s="23" t="str">
        <f t="shared" si="156"/>
        <v>Ekonomska škola Mije Mirkovića Rijeka</v>
      </c>
      <c r="AN921" s="23" t="str">
        <f t="shared" si="157"/>
        <v>Primorsko-goranska</v>
      </c>
      <c r="AO921" s="23" t="str">
        <f t="shared" si="158"/>
        <v>Rijeka</v>
      </c>
      <c r="AP921" s="23" t="str">
        <f t="shared" si="159"/>
        <v>državna</v>
      </c>
      <c r="AQ921" s="23" t="str">
        <f t="shared" si="160"/>
        <v>strukovna</v>
      </c>
      <c r="AR921" s="1" t="str">
        <f t="shared" si="161"/>
        <v>08-071-505</v>
      </c>
      <c r="AT921" s="51" t="str">
        <f t="shared" si="162"/>
        <v>Ekonomska škola Mije Mirkovića Rijeka</v>
      </c>
      <c r="AU921" s="51" t="str">
        <f t="shared" si="163"/>
        <v>Primorsko-goranska</v>
      </c>
      <c r="AV921" s="51" t="str">
        <f t="shared" si="164"/>
        <v>Rijeka</v>
      </c>
      <c r="AW921" s="51" t="str">
        <f t="shared" si="165"/>
        <v>državna</v>
      </c>
      <c r="AX921" s="51" t="str">
        <f t="shared" si="166"/>
        <v>strukovna</v>
      </c>
      <c r="AY921" s="51" t="str">
        <f t="shared" si="167"/>
        <v>08-071-505</v>
      </c>
      <c r="BY921" s="7"/>
    </row>
    <row r="922" spans="1:77" s="3" customFormat="1" ht="13.5" x14ac:dyDescent="0.25">
      <c r="A922" s="145"/>
      <c r="B922" s="153"/>
      <c r="C922" s="151"/>
      <c r="D922" s="151"/>
      <c r="E922" s="156"/>
      <c r="F922" s="149"/>
      <c r="G922" s="14"/>
      <c r="H922" s="14"/>
      <c r="I922" s="14"/>
      <c r="J922" s="14"/>
      <c r="K922" s="14"/>
      <c r="L922" s="14"/>
      <c r="M922" s="14"/>
      <c r="N922" s="14"/>
      <c r="O922" s="144"/>
      <c r="P922" s="14"/>
      <c r="Q922" s="14"/>
      <c r="R922" s="14"/>
      <c r="S922" s="145"/>
      <c r="T922" s="145"/>
      <c r="U922" s="145"/>
      <c r="V922" s="145"/>
      <c r="W922" s="145"/>
      <c r="X922" s="145"/>
      <c r="Y922" s="145"/>
      <c r="Z922" s="145"/>
      <c r="AA922" s="145"/>
      <c r="AB922" s="145"/>
      <c r="AC922" s="145"/>
      <c r="AD922" s="153"/>
      <c r="AE922" s="145"/>
      <c r="AF922" s="145"/>
      <c r="AG922" s="144"/>
      <c r="AH922" s="144"/>
      <c r="AI922" s="144"/>
      <c r="AJ922" s="158"/>
      <c r="AK922" s="144"/>
      <c r="AL922" s="140"/>
      <c r="AM922" s="23" t="str">
        <f t="shared" si="156"/>
        <v>Ekonomska škola Mije Mirkovića Rijeka</v>
      </c>
      <c r="AN922" s="23" t="str">
        <f t="shared" si="157"/>
        <v>Primorsko-goranska</v>
      </c>
      <c r="AO922" s="23" t="str">
        <f t="shared" si="158"/>
        <v>Rijeka</v>
      </c>
      <c r="AP922" s="23" t="str">
        <f t="shared" si="159"/>
        <v>državna</v>
      </c>
      <c r="AQ922" s="23" t="str">
        <f t="shared" si="160"/>
        <v>strukovna</v>
      </c>
      <c r="AR922" s="1" t="str">
        <f t="shared" si="161"/>
        <v>08-071-505</v>
      </c>
      <c r="AT922" s="51" t="str">
        <f t="shared" si="162"/>
        <v>Ekonomska škola Mije Mirkovića Rijeka</v>
      </c>
      <c r="AU922" s="51" t="str">
        <f t="shared" si="163"/>
        <v>Primorsko-goranska</v>
      </c>
      <c r="AV922" s="51" t="str">
        <f t="shared" si="164"/>
        <v>Rijeka</v>
      </c>
      <c r="AW922" s="51" t="str">
        <f t="shared" si="165"/>
        <v>državna</v>
      </c>
      <c r="AX922" s="51" t="str">
        <f t="shared" si="166"/>
        <v>strukovna</v>
      </c>
      <c r="AY922" s="51" t="str">
        <f t="shared" si="167"/>
        <v>08-071-505</v>
      </c>
    </row>
    <row r="923" spans="1:77" s="3" customFormat="1" ht="13.5" x14ac:dyDescent="0.25">
      <c r="A923" s="145"/>
      <c r="B923" s="153"/>
      <c r="C923" s="151"/>
      <c r="D923" s="151"/>
      <c r="E923" s="156"/>
      <c r="F923" s="149"/>
      <c r="G923" s="14"/>
      <c r="H923" s="14"/>
      <c r="I923" s="14"/>
      <c r="J923" s="14"/>
      <c r="K923" s="14"/>
      <c r="L923" s="14"/>
      <c r="M923" s="14"/>
      <c r="N923" s="14"/>
      <c r="O923" s="144"/>
      <c r="P923" s="14"/>
      <c r="Q923" s="14"/>
      <c r="R923" s="14"/>
      <c r="S923" s="145"/>
      <c r="T923" s="145"/>
      <c r="U923" s="145"/>
      <c r="V923" s="145"/>
      <c r="W923" s="145"/>
      <c r="X923" s="145"/>
      <c r="Y923" s="145"/>
      <c r="Z923" s="145"/>
      <c r="AA923" s="145"/>
      <c r="AB923" s="145"/>
      <c r="AC923" s="145"/>
      <c r="AD923" s="153"/>
      <c r="AE923" s="145"/>
      <c r="AF923" s="145"/>
      <c r="AG923" s="144"/>
      <c r="AH923" s="144"/>
      <c r="AI923" s="144"/>
      <c r="AJ923" s="158"/>
      <c r="AK923" s="144"/>
      <c r="AL923" s="140"/>
      <c r="AM923" s="23" t="str">
        <f t="shared" si="156"/>
        <v>Ekonomska škola Mije Mirkovića Rijeka</v>
      </c>
      <c r="AN923" s="23" t="str">
        <f t="shared" si="157"/>
        <v>Primorsko-goranska</v>
      </c>
      <c r="AO923" s="23" t="str">
        <f t="shared" si="158"/>
        <v>Rijeka</v>
      </c>
      <c r="AP923" s="23" t="str">
        <f t="shared" si="159"/>
        <v>državna</v>
      </c>
      <c r="AQ923" s="23" t="str">
        <f t="shared" si="160"/>
        <v>strukovna</v>
      </c>
      <c r="AR923" s="1" t="str">
        <f t="shared" si="161"/>
        <v>08-071-505</v>
      </c>
      <c r="AT923" s="51" t="str">
        <f t="shared" si="162"/>
        <v>Ekonomska škola Mije Mirkovića Rijeka</v>
      </c>
      <c r="AU923" s="51" t="str">
        <f t="shared" si="163"/>
        <v>Primorsko-goranska</v>
      </c>
      <c r="AV923" s="51" t="str">
        <f t="shared" si="164"/>
        <v>Rijeka</v>
      </c>
      <c r="AW923" s="51" t="str">
        <f t="shared" si="165"/>
        <v>državna</v>
      </c>
      <c r="AX923" s="51" t="str">
        <f t="shared" si="166"/>
        <v>strukovna</v>
      </c>
      <c r="AY923" s="51" t="str">
        <f t="shared" si="167"/>
        <v>08-071-505</v>
      </c>
    </row>
    <row r="924" spans="1:77" s="3" customFormat="1" ht="13.5" x14ac:dyDescent="0.25">
      <c r="A924" s="145"/>
      <c r="B924" s="153"/>
      <c r="C924" s="151"/>
      <c r="D924" s="151"/>
      <c r="E924" s="156"/>
      <c r="F924" s="149"/>
      <c r="G924" s="14"/>
      <c r="H924" s="14"/>
      <c r="I924" s="14"/>
      <c r="J924" s="14"/>
      <c r="K924" s="14"/>
      <c r="L924" s="14"/>
      <c r="M924" s="14"/>
      <c r="N924" s="14"/>
      <c r="O924" s="144"/>
      <c r="P924" s="14"/>
      <c r="Q924" s="14"/>
      <c r="R924" s="14"/>
      <c r="S924" s="145"/>
      <c r="T924" s="145"/>
      <c r="U924" s="145"/>
      <c r="V924" s="145"/>
      <c r="W924" s="145"/>
      <c r="X924" s="145"/>
      <c r="Y924" s="145"/>
      <c r="Z924" s="145"/>
      <c r="AA924" s="145"/>
      <c r="AB924" s="145"/>
      <c r="AC924" s="145"/>
      <c r="AD924" s="153"/>
      <c r="AE924" s="145"/>
      <c r="AF924" s="145"/>
      <c r="AG924" s="144"/>
      <c r="AH924" s="144"/>
      <c r="AI924" s="144"/>
      <c r="AJ924" s="158"/>
      <c r="AK924" s="144"/>
      <c r="AL924" s="140"/>
      <c r="AM924" s="23" t="str">
        <f t="shared" si="156"/>
        <v>Ekonomska škola Mije Mirkovića Rijeka</v>
      </c>
      <c r="AN924" s="23" t="str">
        <f t="shared" si="157"/>
        <v>Primorsko-goranska</v>
      </c>
      <c r="AO924" s="23" t="str">
        <f t="shared" si="158"/>
        <v>Rijeka</v>
      </c>
      <c r="AP924" s="23" t="str">
        <f t="shared" si="159"/>
        <v>državna</v>
      </c>
      <c r="AQ924" s="23" t="str">
        <f t="shared" si="160"/>
        <v>strukovna</v>
      </c>
      <c r="AR924" s="1" t="str">
        <f t="shared" si="161"/>
        <v>08-071-505</v>
      </c>
      <c r="AT924" s="51" t="str">
        <f t="shared" si="162"/>
        <v>Ekonomska škola Mije Mirkovića Rijeka</v>
      </c>
      <c r="AU924" s="51" t="str">
        <f t="shared" si="163"/>
        <v>Primorsko-goranska</v>
      </c>
      <c r="AV924" s="51" t="str">
        <f t="shared" si="164"/>
        <v>Rijeka</v>
      </c>
      <c r="AW924" s="51" t="str">
        <f t="shared" si="165"/>
        <v>državna</v>
      </c>
      <c r="AX924" s="51" t="str">
        <f t="shared" si="166"/>
        <v>strukovna</v>
      </c>
      <c r="AY924" s="51" t="str">
        <f t="shared" si="167"/>
        <v>08-071-505</v>
      </c>
    </row>
    <row r="925" spans="1:77" s="3" customFormat="1" ht="13.5" x14ac:dyDescent="0.25">
      <c r="A925" s="145"/>
      <c r="B925" s="153"/>
      <c r="C925" s="151"/>
      <c r="D925" s="151"/>
      <c r="E925" s="156"/>
      <c r="F925" s="149"/>
      <c r="G925" s="14"/>
      <c r="H925" s="14"/>
      <c r="I925" s="14"/>
      <c r="J925" s="14"/>
      <c r="K925" s="14"/>
      <c r="L925" s="14"/>
      <c r="M925" s="14"/>
      <c r="N925" s="14"/>
      <c r="O925" s="144"/>
      <c r="P925" s="14"/>
      <c r="Q925" s="14"/>
      <c r="R925" s="14"/>
      <c r="S925" s="145"/>
      <c r="T925" s="145"/>
      <c r="U925" s="145"/>
      <c r="V925" s="145"/>
      <c r="W925" s="145"/>
      <c r="X925" s="145"/>
      <c r="Y925" s="145"/>
      <c r="Z925" s="145"/>
      <c r="AA925" s="145"/>
      <c r="AB925" s="145"/>
      <c r="AC925" s="145"/>
      <c r="AD925" s="153"/>
      <c r="AE925" s="145"/>
      <c r="AF925" s="145"/>
      <c r="AG925" s="144"/>
      <c r="AH925" s="144"/>
      <c r="AI925" s="144"/>
      <c r="AJ925" s="158"/>
      <c r="AK925" s="144"/>
      <c r="AL925" s="140"/>
      <c r="AM925" s="23" t="str">
        <f t="shared" si="156"/>
        <v>Ekonomska škola Mije Mirkovića Rijeka</v>
      </c>
      <c r="AN925" s="23" t="str">
        <f t="shared" si="157"/>
        <v>Primorsko-goranska</v>
      </c>
      <c r="AO925" s="23" t="str">
        <f t="shared" si="158"/>
        <v>Rijeka</v>
      </c>
      <c r="AP925" s="23" t="str">
        <f t="shared" si="159"/>
        <v>državna</v>
      </c>
      <c r="AQ925" s="23" t="str">
        <f t="shared" si="160"/>
        <v>strukovna</v>
      </c>
      <c r="AR925" s="1" t="str">
        <f t="shared" si="161"/>
        <v>08-071-505</v>
      </c>
      <c r="AT925" s="51" t="str">
        <f t="shared" si="162"/>
        <v>Ekonomska škola Mije Mirkovića Rijeka</v>
      </c>
      <c r="AU925" s="51" t="str">
        <f t="shared" si="163"/>
        <v>Primorsko-goranska</v>
      </c>
      <c r="AV925" s="51" t="str">
        <f t="shared" si="164"/>
        <v>Rijeka</v>
      </c>
      <c r="AW925" s="51" t="str">
        <f t="shared" si="165"/>
        <v>državna</v>
      </c>
      <c r="AX925" s="51" t="str">
        <f t="shared" si="166"/>
        <v>strukovna</v>
      </c>
      <c r="AY925" s="51" t="str">
        <f t="shared" si="167"/>
        <v>08-071-505</v>
      </c>
    </row>
    <row r="926" spans="1:77" s="3" customFormat="1" ht="13.5" x14ac:dyDescent="0.25">
      <c r="A926" s="145"/>
      <c r="B926" s="153"/>
      <c r="C926" s="151"/>
      <c r="D926" s="151"/>
      <c r="E926" s="156"/>
      <c r="F926" s="149"/>
      <c r="G926" s="14"/>
      <c r="H926" s="14"/>
      <c r="I926" s="14"/>
      <c r="J926" s="14"/>
      <c r="K926" s="14"/>
      <c r="L926" s="14"/>
      <c r="M926" s="14"/>
      <c r="N926" s="14"/>
      <c r="O926" s="144"/>
      <c r="P926" s="14"/>
      <c r="Q926" s="14"/>
      <c r="R926" s="14"/>
      <c r="S926" s="145"/>
      <c r="T926" s="145"/>
      <c r="U926" s="145"/>
      <c r="V926" s="145"/>
      <c r="W926" s="145"/>
      <c r="X926" s="145"/>
      <c r="Y926" s="145"/>
      <c r="Z926" s="145"/>
      <c r="AA926" s="145"/>
      <c r="AB926" s="145"/>
      <c r="AC926" s="145"/>
      <c r="AD926" s="153"/>
      <c r="AE926" s="145"/>
      <c r="AF926" s="145"/>
      <c r="AG926" s="144"/>
      <c r="AH926" s="144"/>
      <c r="AI926" s="144"/>
      <c r="AJ926" s="158"/>
      <c r="AK926" s="144"/>
      <c r="AL926" s="140"/>
      <c r="AM926" s="23" t="str">
        <f t="shared" si="156"/>
        <v>Ekonomska škola Mije Mirkovića Rijeka</v>
      </c>
      <c r="AN926" s="23" t="str">
        <f t="shared" si="157"/>
        <v>Primorsko-goranska</v>
      </c>
      <c r="AO926" s="23" t="str">
        <f t="shared" si="158"/>
        <v>Rijeka</v>
      </c>
      <c r="AP926" s="23" t="str">
        <f t="shared" si="159"/>
        <v>državna</v>
      </c>
      <c r="AQ926" s="23" t="str">
        <f t="shared" si="160"/>
        <v>strukovna</v>
      </c>
      <c r="AR926" s="1" t="str">
        <f t="shared" si="161"/>
        <v>08-071-505</v>
      </c>
      <c r="AT926" s="51" t="str">
        <f t="shared" si="162"/>
        <v>Ekonomska škola Mije Mirkovića Rijeka</v>
      </c>
      <c r="AU926" s="51" t="str">
        <f t="shared" si="163"/>
        <v>Primorsko-goranska</v>
      </c>
      <c r="AV926" s="51" t="str">
        <f t="shared" si="164"/>
        <v>Rijeka</v>
      </c>
      <c r="AW926" s="51" t="str">
        <f t="shared" si="165"/>
        <v>državna</v>
      </c>
      <c r="AX926" s="51" t="str">
        <f t="shared" si="166"/>
        <v>strukovna</v>
      </c>
      <c r="AY926" s="51" t="str">
        <f t="shared" si="167"/>
        <v>08-071-505</v>
      </c>
    </row>
    <row r="927" spans="1:77" s="3" customFormat="1" ht="13.5" x14ac:dyDescent="0.25">
      <c r="A927" s="145"/>
      <c r="B927" s="153"/>
      <c r="C927" s="151"/>
      <c r="D927" s="151"/>
      <c r="E927" s="156"/>
      <c r="F927" s="149"/>
      <c r="G927" s="14"/>
      <c r="H927" s="14"/>
      <c r="I927" s="14"/>
      <c r="J927" s="14"/>
      <c r="K927" s="14"/>
      <c r="L927" s="14"/>
      <c r="M927" s="14"/>
      <c r="N927" s="14"/>
      <c r="O927" s="144"/>
      <c r="P927" s="14"/>
      <c r="Q927" s="14"/>
      <c r="R927" s="14"/>
      <c r="S927" s="145"/>
      <c r="T927" s="145"/>
      <c r="U927" s="145"/>
      <c r="V927" s="145"/>
      <c r="W927" s="145"/>
      <c r="X927" s="145"/>
      <c r="Y927" s="145"/>
      <c r="Z927" s="145"/>
      <c r="AA927" s="145"/>
      <c r="AB927" s="145"/>
      <c r="AC927" s="145"/>
      <c r="AD927" s="153"/>
      <c r="AE927" s="145"/>
      <c r="AF927" s="145"/>
      <c r="AG927" s="144"/>
      <c r="AH927" s="144"/>
      <c r="AI927" s="144"/>
      <c r="AJ927" s="158"/>
      <c r="AK927" s="144"/>
      <c r="AL927" s="140"/>
      <c r="AM927" s="23" t="str">
        <f t="shared" si="156"/>
        <v>Ekonomska škola Mije Mirkovića Rijeka</v>
      </c>
      <c r="AN927" s="23" t="str">
        <f t="shared" si="157"/>
        <v>Primorsko-goranska</v>
      </c>
      <c r="AO927" s="23" t="str">
        <f t="shared" si="158"/>
        <v>Rijeka</v>
      </c>
      <c r="AP927" s="23" t="str">
        <f t="shared" si="159"/>
        <v>državna</v>
      </c>
      <c r="AQ927" s="23" t="str">
        <f t="shared" si="160"/>
        <v>strukovna</v>
      </c>
      <c r="AR927" s="1" t="str">
        <f t="shared" si="161"/>
        <v>08-071-505</v>
      </c>
      <c r="AT927" s="51" t="str">
        <f t="shared" si="162"/>
        <v>Ekonomska škola Mije Mirkovića Rijeka</v>
      </c>
      <c r="AU927" s="51" t="str">
        <f t="shared" si="163"/>
        <v>Primorsko-goranska</v>
      </c>
      <c r="AV927" s="51" t="str">
        <f t="shared" si="164"/>
        <v>Rijeka</v>
      </c>
      <c r="AW927" s="51" t="str">
        <f t="shared" si="165"/>
        <v>državna</v>
      </c>
      <c r="AX927" s="51" t="str">
        <f t="shared" si="166"/>
        <v>strukovna</v>
      </c>
      <c r="AY927" s="51" t="str">
        <f t="shared" si="167"/>
        <v>08-071-505</v>
      </c>
    </row>
    <row r="928" spans="1:77" s="3" customFormat="1" ht="13.5" x14ac:dyDescent="0.25">
      <c r="A928" s="145"/>
      <c r="B928" s="160"/>
      <c r="C928" s="151"/>
      <c r="D928" s="151"/>
      <c r="E928" s="156"/>
      <c r="F928" s="161"/>
      <c r="G928" s="14"/>
      <c r="H928" s="14"/>
      <c r="I928" s="14"/>
      <c r="J928" s="14"/>
      <c r="K928" s="14"/>
      <c r="L928" s="14"/>
      <c r="M928" s="14"/>
      <c r="N928" s="14"/>
      <c r="O928" s="144"/>
      <c r="P928" s="14"/>
      <c r="Q928" s="14"/>
      <c r="R928" s="14"/>
      <c r="S928" s="145"/>
      <c r="T928" s="145"/>
      <c r="U928" s="145"/>
      <c r="V928" s="145"/>
      <c r="W928" s="145"/>
      <c r="X928" s="145"/>
      <c r="Y928" s="145"/>
      <c r="Z928" s="145"/>
      <c r="AA928" s="145"/>
      <c r="AB928" s="145"/>
      <c r="AC928" s="145"/>
      <c r="AD928" s="160"/>
      <c r="AE928" s="145"/>
      <c r="AF928" s="145"/>
      <c r="AG928" s="144"/>
      <c r="AH928" s="144"/>
      <c r="AI928" s="144"/>
      <c r="AJ928" s="162"/>
      <c r="AK928" s="144"/>
      <c r="AL928" s="140"/>
      <c r="AM928" s="23" t="str">
        <f t="shared" si="156"/>
        <v>Ekonomska škola Mije Mirkovića Rijeka</v>
      </c>
      <c r="AN928" s="23" t="str">
        <f t="shared" si="157"/>
        <v>Primorsko-goranska</v>
      </c>
      <c r="AO928" s="23" t="str">
        <f t="shared" si="158"/>
        <v>Rijeka</v>
      </c>
      <c r="AP928" s="23" t="str">
        <f t="shared" si="159"/>
        <v>državna</v>
      </c>
      <c r="AQ928" s="23" t="str">
        <f t="shared" si="160"/>
        <v>strukovna</v>
      </c>
      <c r="AR928" s="1" t="str">
        <f t="shared" si="161"/>
        <v>08-071-505</v>
      </c>
      <c r="AT928" s="51" t="str">
        <f t="shared" si="162"/>
        <v>Ekonomska škola Mije Mirkovića Rijeka</v>
      </c>
      <c r="AU928" s="51" t="str">
        <f t="shared" si="163"/>
        <v>Primorsko-goranska</v>
      </c>
      <c r="AV928" s="51" t="str">
        <f t="shared" si="164"/>
        <v>Rijeka</v>
      </c>
      <c r="AW928" s="51" t="str">
        <f t="shared" si="165"/>
        <v>državna</v>
      </c>
      <c r="AX928" s="51" t="str">
        <f t="shared" si="166"/>
        <v>strukovna</v>
      </c>
      <c r="AY928" s="51" t="str">
        <f t="shared" si="167"/>
        <v>08-071-505</v>
      </c>
    </row>
    <row r="929" spans="1:77" s="3" customFormat="1" ht="13.5" x14ac:dyDescent="0.25">
      <c r="A929" s="145"/>
      <c r="B929" s="152"/>
      <c r="C929" s="151" t="s">
        <v>51</v>
      </c>
      <c r="D929" s="151" t="s">
        <v>51</v>
      </c>
      <c r="E929" s="156"/>
      <c r="F929" s="148" t="s">
        <v>51</v>
      </c>
      <c r="G929" s="14"/>
      <c r="H929" s="14"/>
      <c r="I929" s="14"/>
      <c r="J929" s="14"/>
      <c r="K929" s="14"/>
      <c r="L929" s="14"/>
      <c r="M929" s="14"/>
      <c r="N929" s="14"/>
      <c r="O929" s="144">
        <f>SUM(N929:N936)</f>
        <v>0</v>
      </c>
      <c r="P929" s="14"/>
      <c r="Q929" s="14"/>
      <c r="R929" s="14"/>
      <c r="S929" s="145"/>
      <c r="T929" s="145"/>
      <c r="U929" s="145"/>
      <c r="V929" s="145"/>
      <c r="W929" s="145"/>
      <c r="X929" s="145"/>
      <c r="Y929" s="145"/>
      <c r="Z929" s="145"/>
      <c r="AA929" s="145"/>
      <c r="AB929" s="145"/>
      <c r="AC929" s="145"/>
      <c r="AD929" s="152"/>
      <c r="AE929" s="145"/>
      <c r="AF929" s="145"/>
      <c r="AG929" s="144">
        <f>SUM(P929:AF936)</f>
        <v>0</v>
      </c>
      <c r="AH929" s="144">
        <f>SUM(AG929,O929)</f>
        <v>0</v>
      </c>
      <c r="AI929" s="144">
        <f>SUM(AH929-E929)</f>
        <v>0</v>
      </c>
      <c r="AJ929" s="157"/>
      <c r="AK929" s="144">
        <f>SUM(AH929,AJ929)-AI929</f>
        <v>0</v>
      </c>
      <c r="AL929" s="140"/>
      <c r="AM929" s="23" t="str">
        <f t="shared" si="156"/>
        <v>Ekonomska škola Mije Mirkovića Rijeka</v>
      </c>
      <c r="AN929" s="23" t="str">
        <f t="shared" si="157"/>
        <v>Primorsko-goranska</v>
      </c>
      <c r="AO929" s="23" t="str">
        <f t="shared" si="158"/>
        <v>Rijeka</v>
      </c>
      <c r="AP929" s="23" t="str">
        <f t="shared" si="159"/>
        <v>državna</v>
      </c>
      <c r="AQ929" s="23" t="str">
        <f t="shared" si="160"/>
        <v>strukovna</v>
      </c>
      <c r="AR929" s="1" t="str">
        <f t="shared" si="161"/>
        <v>08-071-505</v>
      </c>
      <c r="AT929" s="51" t="str">
        <f t="shared" si="162"/>
        <v>Ekonomska škola Mije Mirkovića Rijeka</v>
      </c>
      <c r="AU929" s="51" t="str">
        <f t="shared" si="163"/>
        <v>Primorsko-goranska</v>
      </c>
      <c r="AV929" s="51" t="str">
        <f t="shared" si="164"/>
        <v>Rijeka</v>
      </c>
      <c r="AW929" s="51" t="str">
        <f t="shared" si="165"/>
        <v>državna</v>
      </c>
      <c r="AX929" s="51" t="str">
        <f t="shared" si="166"/>
        <v>strukovna</v>
      </c>
      <c r="AY929" s="51" t="str">
        <f t="shared" si="167"/>
        <v>08-071-505</v>
      </c>
      <c r="BY929" s="7"/>
    </row>
    <row r="930" spans="1:77" s="3" customFormat="1" ht="13.5" x14ac:dyDescent="0.25">
      <c r="A930" s="145"/>
      <c r="B930" s="153"/>
      <c r="C930" s="151"/>
      <c r="D930" s="151"/>
      <c r="E930" s="156"/>
      <c r="F930" s="149"/>
      <c r="G930" s="14"/>
      <c r="H930" s="14"/>
      <c r="I930" s="14"/>
      <c r="J930" s="14"/>
      <c r="K930" s="14"/>
      <c r="L930" s="14"/>
      <c r="M930" s="14"/>
      <c r="N930" s="14"/>
      <c r="O930" s="144"/>
      <c r="P930" s="14"/>
      <c r="Q930" s="14"/>
      <c r="R930" s="14"/>
      <c r="S930" s="145"/>
      <c r="T930" s="145"/>
      <c r="U930" s="145"/>
      <c r="V930" s="145"/>
      <c r="W930" s="145"/>
      <c r="X930" s="145"/>
      <c r="Y930" s="145"/>
      <c r="Z930" s="145"/>
      <c r="AA930" s="145"/>
      <c r="AB930" s="145"/>
      <c r="AC930" s="145"/>
      <c r="AD930" s="153"/>
      <c r="AE930" s="145"/>
      <c r="AF930" s="145"/>
      <c r="AG930" s="144"/>
      <c r="AH930" s="144"/>
      <c r="AI930" s="144"/>
      <c r="AJ930" s="158"/>
      <c r="AK930" s="144"/>
      <c r="AL930" s="140"/>
      <c r="AM930" s="23" t="str">
        <f t="shared" si="156"/>
        <v>Ekonomska škola Mije Mirkovića Rijeka</v>
      </c>
      <c r="AN930" s="23" t="str">
        <f t="shared" si="157"/>
        <v>Primorsko-goranska</v>
      </c>
      <c r="AO930" s="23" t="str">
        <f t="shared" si="158"/>
        <v>Rijeka</v>
      </c>
      <c r="AP930" s="23" t="str">
        <f t="shared" si="159"/>
        <v>državna</v>
      </c>
      <c r="AQ930" s="23" t="str">
        <f t="shared" si="160"/>
        <v>strukovna</v>
      </c>
      <c r="AR930" s="1" t="str">
        <f t="shared" si="161"/>
        <v>08-071-505</v>
      </c>
      <c r="AT930" s="51" t="str">
        <f t="shared" si="162"/>
        <v>Ekonomska škola Mije Mirkovića Rijeka</v>
      </c>
      <c r="AU930" s="51" t="str">
        <f t="shared" si="163"/>
        <v>Primorsko-goranska</v>
      </c>
      <c r="AV930" s="51" t="str">
        <f t="shared" si="164"/>
        <v>Rijeka</v>
      </c>
      <c r="AW930" s="51" t="str">
        <f t="shared" si="165"/>
        <v>državna</v>
      </c>
      <c r="AX930" s="51" t="str">
        <f t="shared" si="166"/>
        <v>strukovna</v>
      </c>
      <c r="AY930" s="51" t="str">
        <f t="shared" si="167"/>
        <v>08-071-505</v>
      </c>
    </row>
    <row r="931" spans="1:77" s="3" customFormat="1" ht="13.5" x14ac:dyDescent="0.25">
      <c r="A931" s="145"/>
      <c r="B931" s="153"/>
      <c r="C931" s="151"/>
      <c r="D931" s="151"/>
      <c r="E931" s="156"/>
      <c r="F931" s="149"/>
      <c r="G931" s="14"/>
      <c r="H931" s="14"/>
      <c r="I931" s="14"/>
      <c r="J931" s="14"/>
      <c r="K931" s="14"/>
      <c r="L931" s="14"/>
      <c r="M931" s="14"/>
      <c r="N931" s="14"/>
      <c r="O931" s="144"/>
      <c r="P931" s="14"/>
      <c r="Q931" s="14"/>
      <c r="R931" s="14"/>
      <c r="S931" s="145"/>
      <c r="T931" s="145"/>
      <c r="U931" s="145"/>
      <c r="V931" s="145"/>
      <c r="W931" s="145"/>
      <c r="X931" s="145"/>
      <c r="Y931" s="145"/>
      <c r="Z931" s="145"/>
      <c r="AA931" s="145"/>
      <c r="AB931" s="145"/>
      <c r="AC931" s="145"/>
      <c r="AD931" s="153"/>
      <c r="AE931" s="145"/>
      <c r="AF931" s="145"/>
      <c r="AG931" s="144"/>
      <c r="AH931" s="144"/>
      <c r="AI931" s="144"/>
      <c r="AJ931" s="158"/>
      <c r="AK931" s="144"/>
      <c r="AL931" s="140"/>
      <c r="AM931" s="23" t="str">
        <f t="shared" si="156"/>
        <v>Ekonomska škola Mije Mirkovića Rijeka</v>
      </c>
      <c r="AN931" s="23" t="str">
        <f t="shared" si="157"/>
        <v>Primorsko-goranska</v>
      </c>
      <c r="AO931" s="23" t="str">
        <f t="shared" si="158"/>
        <v>Rijeka</v>
      </c>
      <c r="AP931" s="23" t="str">
        <f t="shared" si="159"/>
        <v>državna</v>
      </c>
      <c r="AQ931" s="23" t="str">
        <f t="shared" si="160"/>
        <v>strukovna</v>
      </c>
      <c r="AR931" s="1" t="str">
        <f t="shared" si="161"/>
        <v>08-071-505</v>
      </c>
      <c r="AT931" s="51" t="str">
        <f t="shared" si="162"/>
        <v>Ekonomska škola Mije Mirkovića Rijeka</v>
      </c>
      <c r="AU931" s="51" t="str">
        <f t="shared" si="163"/>
        <v>Primorsko-goranska</v>
      </c>
      <c r="AV931" s="51" t="str">
        <f t="shared" si="164"/>
        <v>Rijeka</v>
      </c>
      <c r="AW931" s="51" t="str">
        <f t="shared" si="165"/>
        <v>državna</v>
      </c>
      <c r="AX931" s="51" t="str">
        <f t="shared" si="166"/>
        <v>strukovna</v>
      </c>
      <c r="AY931" s="51" t="str">
        <f t="shared" si="167"/>
        <v>08-071-505</v>
      </c>
    </row>
    <row r="932" spans="1:77" s="3" customFormat="1" ht="13.5" x14ac:dyDescent="0.25">
      <c r="A932" s="145"/>
      <c r="B932" s="153"/>
      <c r="C932" s="151"/>
      <c r="D932" s="151"/>
      <c r="E932" s="156"/>
      <c r="F932" s="149"/>
      <c r="G932" s="14"/>
      <c r="H932" s="14"/>
      <c r="I932" s="14"/>
      <c r="J932" s="14"/>
      <c r="K932" s="14"/>
      <c r="L932" s="14"/>
      <c r="M932" s="14"/>
      <c r="N932" s="14"/>
      <c r="O932" s="144"/>
      <c r="P932" s="14"/>
      <c r="Q932" s="14"/>
      <c r="R932" s="14"/>
      <c r="S932" s="145"/>
      <c r="T932" s="145"/>
      <c r="U932" s="145"/>
      <c r="V932" s="145"/>
      <c r="W932" s="145"/>
      <c r="X932" s="145"/>
      <c r="Y932" s="145"/>
      <c r="Z932" s="145"/>
      <c r="AA932" s="145"/>
      <c r="AB932" s="145"/>
      <c r="AC932" s="145"/>
      <c r="AD932" s="153"/>
      <c r="AE932" s="145"/>
      <c r="AF932" s="145"/>
      <c r="AG932" s="144"/>
      <c r="AH932" s="144"/>
      <c r="AI932" s="144"/>
      <c r="AJ932" s="158"/>
      <c r="AK932" s="144"/>
      <c r="AL932" s="140"/>
      <c r="AM932" s="23" t="str">
        <f t="shared" si="156"/>
        <v>Ekonomska škola Mije Mirkovića Rijeka</v>
      </c>
      <c r="AN932" s="23" t="str">
        <f t="shared" si="157"/>
        <v>Primorsko-goranska</v>
      </c>
      <c r="AO932" s="23" t="str">
        <f t="shared" si="158"/>
        <v>Rijeka</v>
      </c>
      <c r="AP932" s="23" t="str">
        <f t="shared" si="159"/>
        <v>državna</v>
      </c>
      <c r="AQ932" s="23" t="str">
        <f t="shared" si="160"/>
        <v>strukovna</v>
      </c>
      <c r="AR932" s="1" t="str">
        <f t="shared" si="161"/>
        <v>08-071-505</v>
      </c>
      <c r="AT932" s="51" t="str">
        <f t="shared" si="162"/>
        <v>Ekonomska škola Mije Mirkovića Rijeka</v>
      </c>
      <c r="AU932" s="51" t="str">
        <f t="shared" si="163"/>
        <v>Primorsko-goranska</v>
      </c>
      <c r="AV932" s="51" t="str">
        <f t="shared" si="164"/>
        <v>Rijeka</v>
      </c>
      <c r="AW932" s="51" t="str">
        <f t="shared" si="165"/>
        <v>državna</v>
      </c>
      <c r="AX932" s="51" t="str">
        <f t="shared" si="166"/>
        <v>strukovna</v>
      </c>
      <c r="AY932" s="51" t="str">
        <f t="shared" si="167"/>
        <v>08-071-505</v>
      </c>
    </row>
    <row r="933" spans="1:77" s="3" customFormat="1" ht="13.5" x14ac:dyDescent="0.25">
      <c r="A933" s="145"/>
      <c r="B933" s="153"/>
      <c r="C933" s="151"/>
      <c r="D933" s="151"/>
      <c r="E933" s="156"/>
      <c r="F933" s="149"/>
      <c r="G933" s="14"/>
      <c r="H933" s="14"/>
      <c r="I933" s="14"/>
      <c r="J933" s="14"/>
      <c r="K933" s="14"/>
      <c r="L933" s="14"/>
      <c r="M933" s="14"/>
      <c r="N933" s="14"/>
      <c r="O933" s="144"/>
      <c r="P933" s="14"/>
      <c r="Q933" s="14"/>
      <c r="R933" s="14"/>
      <c r="S933" s="145"/>
      <c r="T933" s="145"/>
      <c r="U933" s="145"/>
      <c r="V933" s="145"/>
      <c r="W933" s="145"/>
      <c r="X933" s="145"/>
      <c r="Y933" s="145"/>
      <c r="Z933" s="145"/>
      <c r="AA933" s="145"/>
      <c r="AB933" s="145"/>
      <c r="AC933" s="145"/>
      <c r="AD933" s="153"/>
      <c r="AE933" s="145"/>
      <c r="AF933" s="145"/>
      <c r="AG933" s="144"/>
      <c r="AH933" s="144"/>
      <c r="AI933" s="144"/>
      <c r="AJ933" s="158"/>
      <c r="AK933" s="144"/>
      <c r="AL933" s="140"/>
      <c r="AM933" s="23" t="str">
        <f t="shared" si="156"/>
        <v>Ekonomska škola Mije Mirkovića Rijeka</v>
      </c>
      <c r="AN933" s="23" t="str">
        <f t="shared" si="157"/>
        <v>Primorsko-goranska</v>
      </c>
      <c r="AO933" s="23" t="str">
        <f t="shared" si="158"/>
        <v>Rijeka</v>
      </c>
      <c r="AP933" s="23" t="str">
        <f t="shared" si="159"/>
        <v>državna</v>
      </c>
      <c r="AQ933" s="23" t="str">
        <f t="shared" si="160"/>
        <v>strukovna</v>
      </c>
      <c r="AR933" s="1" t="str">
        <f t="shared" si="161"/>
        <v>08-071-505</v>
      </c>
      <c r="AT933" s="51" t="str">
        <f t="shared" si="162"/>
        <v>Ekonomska škola Mije Mirkovića Rijeka</v>
      </c>
      <c r="AU933" s="51" t="str">
        <f t="shared" si="163"/>
        <v>Primorsko-goranska</v>
      </c>
      <c r="AV933" s="51" t="str">
        <f t="shared" si="164"/>
        <v>Rijeka</v>
      </c>
      <c r="AW933" s="51" t="str">
        <f t="shared" si="165"/>
        <v>državna</v>
      </c>
      <c r="AX933" s="51" t="str">
        <f t="shared" si="166"/>
        <v>strukovna</v>
      </c>
      <c r="AY933" s="51" t="str">
        <f t="shared" si="167"/>
        <v>08-071-505</v>
      </c>
    </row>
    <row r="934" spans="1:77" s="3" customFormat="1" ht="13.5" x14ac:dyDescent="0.25">
      <c r="A934" s="145"/>
      <c r="B934" s="153"/>
      <c r="C934" s="151"/>
      <c r="D934" s="151"/>
      <c r="E934" s="156"/>
      <c r="F934" s="149"/>
      <c r="G934" s="14"/>
      <c r="H934" s="14"/>
      <c r="I934" s="14"/>
      <c r="J934" s="14"/>
      <c r="K934" s="14"/>
      <c r="L934" s="14"/>
      <c r="M934" s="14"/>
      <c r="N934" s="14"/>
      <c r="O934" s="144"/>
      <c r="P934" s="14"/>
      <c r="Q934" s="14"/>
      <c r="R934" s="14"/>
      <c r="S934" s="145"/>
      <c r="T934" s="145"/>
      <c r="U934" s="145"/>
      <c r="V934" s="145"/>
      <c r="W934" s="145"/>
      <c r="X934" s="145"/>
      <c r="Y934" s="145"/>
      <c r="Z934" s="145"/>
      <c r="AA934" s="145"/>
      <c r="AB934" s="145"/>
      <c r="AC934" s="145"/>
      <c r="AD934" s="153"/>
      <c r="AE934" s="145"/>
      <c r="AF934" s="145"/>
      <c r="AG934" s="144"/>
      <c r="AH934" s="144"/>
      <c r="AI934" s="144"/>
      <c r="AJ934" s="158"/>
      <c r="AK934" s="144"/>
      <c r="AL934" s="140"/>
      <c r="AM934" s="23" t="str">
        <f t="shared" si="156"/>
        <v>Ekonomska škola Mije Mirkovića Rijeka</v>
      </c>
      <c r="AN934" s="23" t="str">
        <f t="shared" si="157"/>
        <v>Primorsko-goranska</v>
      </c>
      <c r="AO934" s="23" t="str">
        <f t="shared" si="158"/>
        <v>Rijeka</v>
      </c>
      <c r="AP934" s="23" t="str">
        <f t="shared" si="159"/>
        <v>državna</v>
      </c>
      <c r="AQ934" s="23" t="str">
        <f t="shared" si="160"/>
        <v>strukovna</v>
      </c>
      <c r="AR934" s="1" t="str">
        <f t="shared" si="161"/>
        <v>08-071-505</v>
      </c>
      <c r="AT934" s="51" t="str">
        <f t="shared" si="162"/>
        <v>Ekonomska škola Mije Mirkovića Rijeka</v>
      </c>
      <c r="AU934" s="51" t="str">
        <f t="shared" si="163"/>
        <v>Primorsko-goranska</v>
      </c>
      <c r="AV934" s="51" t="str">
        <f t="shared" si="164"/>
        <v>Rijeka</v>
      </c>
      <c r="AW934" s="51" t="str">
        <f t="shared" si="165"/>
        <v>državna</v>
      </c>
      <c r="AX934" s="51" t="str">
        <f t="shared" si="166"/>
        <v>strukovna</v>
      </c>
      <c r="AY934" s="51" t="str">
        <f t="shared" si="167"/>
        <v>08-071-505</v>
      </c>
    </row>
    <row r="935" spans="1:77" s="3" customFormat="1" ht="13.5" x14ac:dyDescent="0.25">
      <c r="A935" s="145"/>
      <c r="B935" s="153"/>
      <c r="C935" s="151"/>
      <c r="D935" s="151"/>
      <c r="E935" s="156"/>
      <c r="F935" s="149"/>
      <c r="G935" s="14"/>
      <c r="H935" s="14"/>
      <c r="I935" s="14"/>
      <c r="J935" s="14"/>
      <c r="K935" s="14"/>
      <c r="L935" s="14"/>
      <c r="M935" s="14"/>
      <c r="N935" s="14"/>
      <c r="O935" s="144"/>
      <c r="P935" s="14"/>
      <c r="Q935" s="14"/>
      <c r="R935" s="14"/>
      <c r="S935" s="145"/>
      <c r="T935" s="145"/>
      <c r="U935" s="145"/>
      <c r="V935" s="145"/>
      <c r="W935" s="145"/>
      <c r="X935" s="145"/>
      <c r="Y935" s="145"/>
      <c r="Z935" s="145"/>
      <c r="AA935" s="145"/>
      <c r="AB935" s="145"/>
      <c r="AC935" s="145"/>
      <c r="AD935" s="153"/>
      <c r="AE935" s="145"/>
      <c r="AF935" s="145"/>
      <c r="AG935" s="144"/>
      <c r="AH935" s="144"/>
      <c r="AI935" s="144"/>
      <c r="AJ935" s="158"/>
      <c r="AK935" s="144"/>
      <c r="AL935" s="140"/>
      <c r="AM935" s="23" t="str">
        <f t="shared" si="156"/>
        <v>Ekonomska škola Mije Mirkovića Rijeka</v>
      </c>
      <c r="AN935" s="23" t="str">
        <f t="shared" si="157"/>
        <v>Primorsko-goranska</v>
      </c>
      <c r="AO935" s="23" t="str">
        <f t="shared" si="158"/>
        <v>Rijeka</v>
      </c>
      <c r="AP935" s="23" t="str">
        <f t="shared" si="159"/>
        <v>državna</v>
      </c>
      <c r="AQ935" s="23" t="str">
        <f t="shared" si="160"/>
        <v>strukovna</v>
      </c>
      <c r="AR935" s="1" t="str">
        <f t="shared" si="161"/>
        <v>08-071-505</v>
      </c>
      <c r="AT935" s="51" t="str">
        <f t="shared" si="162"/>
        <v>Ekonomska škola Mije Mirkovića Rijeka</v>
      </c>
      <c r="AU935" s="51" t="str">
        <f t="shared" si="163"/>
        <v>Primorsko-goranska</v>
      </c>
      <c r="AV935" s="51" t="str">
        <f t="shared" si="164"/>
        <v>Rijeka</v>
      </c>
      <c r="AW935" s="51" t="str">
        <f t="shared" si="165"/>
        <v>državna</v>
      </c>
      <c r="AX935" s="51" t="str">
        <f t="shared" si="166"/>
        <v>strukovna</v>
      </c>
      <c r="AY935" s="51" t="str">
        <f t="shared" si="167"/>
        <v>08-071-505</v>
      </c>
    </row>
    <row r="936" spans="1:77" s="3" customFormat="1" ht="13.5" x14ac:dyDescent="0.25">
      <c r="A936" s="145"/>
      <c r="B936" s="160"/>
      <c r="C936" s="151"/>
      <c r="D936" s="151"/>
      <c r="E936" s="156"/>
      <c r="F936" s="161"/>
      <c r="G936" s="14"/>
      <c r="H936" s="14"/>
      <c r="I936" s="14"/>
      <c r="J936" s="14"/>
      <c r="K936" s="14"/>
      <c r="L936" s="14"/>
      <c r="M936" s="14"/>
      <c r="N936" s="14"/>
      <c r="O936" s="144"/>
      <c r="P936" s="14"/>
      <c r="Q936" s="14"/>
      <c r="R936" s="14"/>
      <c r="S936" s="145"/>
      <c r="T936" s="145"/>
      <c r="U936" s="145"/>
      <c r="V936" s="145"/>
      <c r="W936" s="145"/>
      <c r="X936" s="145"/>
      <c r="Y936" s="145"/>
      <c r="Z936" s="145"/>
      <c r="AA936" s="145"/>
      <c r="AB936" s="145"/>
      <c r="AC936" s="145"/>
      <c r="AD936" s="160"/>
      <c r="AE936" s="145"/>
      <c r="AF936" s="145"/>
      <c r="AG936" s="144"/>
      <c r="AH936" s="144"/>
      <c r="AI936" s="144"/>
      <c r="AJ936" s="162"/>
      <c r="AK936" s="144"/>
      <c r="AL936" s="140"/>
      <c r="AM936" s="23" t="str">
        <f t="shared" si="156"/>
        <v>Ekonomska škola Mije Mirkovića Rijeka</v>
      </c>
      <c r="AN936" s="23" t="str">
        <f t="shared" si="157"/>
        <v>Primorsko-goranska</v>
      </c>
      <c r="AO936" s="23" t="str">
        <f t="shared" si="158"/>
        <v>Rijeka</v>
      </c>
      <c r="AP936" s="23" t="str">
        <f t="shared" si="159"/>
        <v>državna</v>
      </c>
      <c r="AQ936" s="23" t="str">
        <f t="shared" si="160"/>
        <v>strukovna</v>
      </c>
      <c r="AR936" s="1" t="str">
        <f t="shared" si="161"/>
        <v>08-071-505</v>
      </c>
      <c r="AT936" s="51" t="str">
        <f t="shared" si="162"/>
        <v>Ekonomska škola Mije Mirkovića Rijeka</v>
      </c>
      <c r="AU936" s="51" t="str">
        <f t="shared" si="163"/>
        <v>Primorsko-goranska</v>
      </c>
      <c r="AV936" s="51" t="str">
        <f t="shared" si="164"/>
        <v>Rijeka</v>
      </c>
      <c r="AW936" s="51" t="str">
        <f t="shared" si="165"/>
        <v>državna</v>
      </c>
      <c r="AX936" s="51" t="str">
        <f t="shared" si="166"/>
        <v>strukovna</v>
      </c>
      <c r="AY936" s="51" t="str">
        <f t="shared" si="167"/>
        <v>08-071-505</v>
      </c>
    </row>
    <row r="937" spans="1:77" s="3" customFormat="1" ht="13.5" x14ac:dyDescent="0.25">
      <c r="A937" s="145"/>
      <c r="B937" s="152"/>
      <c r="C937" s="151" t="s">
        <v>51</v>
      </c>
      <c r="D937" s="151" t="s">
        <v>51</v>
      </c>
      <c r="E937" s="156"/>
      <c r="F937" s="148" t="s">
        <v>51</v>
      </c>
      <c r="G937" s="14"/>
      <c r="H937" s="14"/>
      <c r="I937" s="14"/>
      <c r="J937" s="14"/>
      <c r="K937" s="14"/>
      <c r="L937" s="14"/>
      <c r="M937" s="14"/>
      <c r="N937" s="14"/>
      <c r="O937" s="144">
        <f>SUM(N937:N944)</f>
        <v>0</v>
      </c>
      <c r="P937" s="14"/>
      <c r="Q937" s="14"/>
      <c r="R937" s="14"/>
      <c r="S937" s="145"/>
      <c r="T937" s="145"/>
      <c r="U937" s="145"/>
      <c r="V937" s="145"/>
      <c r="W937" s="145"/>
      <c r="X937" s="145"/>
      <c r="Y937" s="145"/>
      <c r="Z937" s="145"/>
      <c r="AA937" s="145"/>
      <c r="AB937" s="145"/>
      <c r="AC937" s="145"/>
      <c r="AD937" s="152"/>
      <c r="AE937" s="145"/>
      <c r="AF937" s="145"/>
      <c r="AG937" s="144">
        <f>SUM(P937:AF944)</f>
        <v>0</v>
      </c>
      <c r="AH937" s="144">
        <f>SUM(AG937,O937)</f>
        <v>0</v>
      </c>
      <c r="AI937" s="144">
        <f>SUM(AH937-E937)</f>
        <v>0</v>
      </c>
      <c r="AJ937" s="157"/>
      <c r="AK937" s="144">
        <f>SUM(AH937,AJ937)-AI937</f>
        <v>0</v>
      </c>
      <c r="AL937" s="140"/>
      <c r="AM937" s="23" t="str">
        <f t="shared" si="156"/>
        <v>Ekonomska škola Mije Mirkovića Rijeka</v>
      </c>
      <c r="AN937" s="23" t="str">
        <f t="shared" si="157"/>
        <v>Primorsko-goranska</v>
      </c>
      <c r="AO937" s="23" t="str">
        <f t="shared" si="158"/>
        <v>Rijeka</v>
      </c>
      <c r="AP937" s="23" t="str">
        <f t="shared" si="159"/>
        <v>državna</v>
      </c>
      <c r="AQ937" s="23" t="str">
        <f t="shared" si="160"/>
        <v>strukovna</v>
      </c>
      <c r="AR937" s="1" t="str">
        <f t="shared" si="161"/>
        <v>08-071-505</v>
      </c>
      <c r="AT937" s="51" t="str">
        <f t="shared" si="162"/>
        <v>Ekonomska škola Mije Mirkovića Rijeka</v>
      </c>
      <c r="AU937" s="51" t="str">
        <f t="shared" si="163"/>
        <v>Primorsko-goranska</v>
      </c>
      <c r="AV937" s="51" t="str">
        <f t="shared" si="164"/>
        <v>Rijeka</v>
      </c>
      <c r="AW937" s="51" t="str">
        <f t="shared" si="165"/>
        <v>državna</v>
      </c>
      <c r="AX937" s="51" t="str">
        <f t="shared" si="166"/>
        <v>strukovna</v>
      </c>
      <c r="AY937" s="51" t="str">
        <f t="shared" si="167"/>
        <v>08-071-505</v>
      </c>
      <c r="BY937" s="7"/>
    </row>
    <row r="938" spans="1:77" s="3" customFormat="1" ht="13.5" x14ac:dyDescent="0.25">
      <c r="A938" s="145"/>
      <c r="B938" s="153"/>
      <c r="C938" s="151"/>
      <c r="D938" s="151"/>
      <c r="E938" s="156"/>
      <c r="F938" s="149"/>
      <c r="G938" s="14"/>
      <c r="H938" s="14"/>
      <c r="I938" s="14"/>
      <c r="J938" s="14"/>
      <c r="K938" s="14"/>
      <c r="L938" s="14"/>
      <c r="M938" s="14"/>
      <c r="N938" s="14"/>
      <c r="O938" s="144"/>
      <c r="P938" s="14"/>
      <c r="Q938" s="14"/>
      <c r="R938" s="14"/>
      <c r="S938" s="145"/>
      <c r="T938" s="145"/>
      <c r="U938" s="145"/>
      <c r="V938" s="145"/>
      <c r="W938" s="145"/>
      <c r="X938" s="145"/>
      <c r="Y938" s="145"/>
      <c r="Z938" s="145"/>
      <c r="AA938" s="145"/>
      <c r="AB938" s="145"/>
      <c r="AC938" s="145"/>
      <c r="AD938" s="153"/>
      <c r="AE938" s="145"/>
      <c r="AF938" s="145"/>
      <c r="AG938" s="144"/>
      <c r="AH938" s="144"/>
      <c r="AI938" s="144"/>
      <c r="AJ938" s="158"/>
      <c r="AK938" s="144"/>
      <c r="AL938" s="140"/>
      <c r="AM938" s="23" t="str">
        <f t="shared" si="156"/>
        <v>Ekonomska škola Mije Mirkovića Rijeka</v>
      </c>
      <c r="AN938" s="23" t="str">
        <f t="shared" si="157"/>
        <v>Primorsko-goranska</v>
      </c>
      <c r="AO938" s="23" t="str">
        <f t="shared" si="158"/>
        <v>Rijeka</v>
      </c>
      <c r="AP938" s="23" t="str">
        <f t="shared" si="159"/>
        <v>državna</v>
      </c>
      <c r="AQ938" s="23" t="str">
        <f t="shared" si="160"/>
        <v>strukovna</v>
      </c>
      <c r="AR938" s="1" t="str">
        <f t="shared" si="161"/>
        <v>08-071-505</v>
      </c>
      <c r="AT938" s="51" t="str">
        <f t="shared" si="162"/>
        <v>Ekonomska škola Mije Mirkovića Rijeka</v>
      </c>
      <c r="AU938" s="51" t="str">
        <f t="shared" si="163"/>
        <v>Primorsko-goranska</v>
      </c>
      <c r="AV938" s="51" t="str">
        <f t="shared" si="164"/>
        <v>Rijeka</v>
      </c>
      <c r="AW938" s="51" t="str">
        <f t="shared" si="165"/>
        <v>državna</v>
      </c>
      <c r="AX938" s="51" t="str">
        <f t="shared" si="166"/>
        <v>strukovna</v>
      </c>
      <c r="AY938" s="51" t="str">
        <f t="shared" si="167"/>
        <v>08-071-505</v>
      </c>
    </row>
    <row r="939" spans="1:77" s="3" customFormat="1" ht="13.5" x14ac:dyDescent="0.25">
      <c r="A939" s="145"/>
      <c r="B939" s="153"/>
      <c r="C939" s="151"/>
      <c r="D939" s="151"/>
      <c r="E939" s="156"/>
      <c r="F939" s="149"/>
      <c r="G939" s="14"/>
      <c r="H939" s="14"/>
      <c r="I939" s="14"/>
      <c r="J939" s="14"/>
      <c r="K939" s="14"/>
      <c r="L939" s="14"/>
      <c r="M939" s="14"/>
      <c r="N939" s="14"/>
      <c r="O939" s="144"/>
      <c r="P939" s="14"/>
      <c r="Q939" s="14"/>
      <c r="R939" s="14"/>
      <c r="S939" s="145"/>
      <c r="T939" s="145"/>
      <c r="U939" s="145"/>
      <c r="V939" s="145"/>
      <c r="W939" s="145"/>
      <c r="X939" s="145"/>
      <c r="Y939" s="145"/>
      <c r="Z939" s="145"/>
      <c r="AA939" s="145"/>
      <c r="AB939" s="145"/>
      <c r="AC939" s="145"/>
      <c r="AD939" s="153"/>
      <c r="AE939" s="145"/>
      <c r="AF939" s="145"/>
      <c r="AG939" s="144"/>
      <c r="AH939" s="144"/>
      <c r="AI939" s="144"/>
      <c r="AJ939" s="158"/>
      <c r="AK939" s="144"/>
      <c r="AL939" s="140"/>
      <c r="AM939" s="23" t="str">
        <f t="shared" si="156"/>
        <v>Ekonomska škola Mije Mirkovića Rijeka</v>
      </c>
      <c r="AN939" s="23" t="str">
        <f t="shared" si="157"/>
        <v>Primorsko-goranska</v>
      </c>
      <c r="AO939" s="23" t="str">
        <f t="shared" si="158"/>
        <v>Rijeka</v>
      </c>
      <c r="AP939" s="23" t="str">
        <f t="shared" si="159"/>
        <v>državna</v>
      </c>
      <c r="AQ939" s="23" t="str">
        <f t="shared" si="160"/>
        <v>strukovna</v>
      </c>
      <c r="AR939" s="1" t="str">
        <f t="shared" si="161"/>
        <v>08-071-505</v>
      </c>
      <c r="AT939" s="51" t="str">
        <f t="shared" si="162"/>
        <v>Ekonomska škola Mije Mirkovića Rijeka</v>
      </c>
      <c r="AU939" s="51" t="str">
        <f t="shared" si="163"/>
        <v>Primorsko-goranska</v>
      </c>
      <c r="AV939" s="51" t="str">
        <f t="shared" si="164"/>
        <v>Rijeka</v>
      </c>
      <c r="AW939" s="51" t="str">
        <f t="shared" si="165"/>
        <v>državna</v>
      </c>
      <c r="AX939" s="51" t="str">
        <f t="shared" si="166"/>
        <v>strukovna</v>
      </c>
      <c r="AY939" s="51" t="str">
        <f t="shared" si="167"/>
        <v>08-071-505</v>
      </c>
    </row>
    <row r="940" spans="1:77" s="3" customFormat="1" ht="13.5" x14ac:dyDescent="0.25">
      <c r="A940" s="145"/>
      <c r="B940" s="153"/>
      <c r="C940" s="151"/>
      <c r="D940" s="151"/>
      <c r="E940" s="156"/>
      <c r="F940" s="149"/>
      <c r="G940" s="14"/>
      <c r="H940" s="14"/>
      <c r="I940" s="14"/>
      <c r="J940" s="14"/>
      <c r="K940" s="14"/>
      <c r="L940" s="14"/>
      <c r="M940" s="14"/>
      <c r="N940" s="14"/>
      <c r="O940" s="144"/>
      <c r="P940" s="14"/>
      <c r="Q940" s="14"/>
      <c r="R940" s="14"/>
      <c r="S940" s="145"/>
      <c r="T940" s="145"/>
      <c r="U940" s="145"/>
      <c r="V940" s="145"/>
      <c r="W940" s="145"/>
      <c r="X940" s="145"/>
      <c r="Y940" s="145"/>
      <c r="Z940" s="145"/>
      <c r="AA940" s="145"/>
      <c r="AB940" s="145"/>
      <c r="AC940" s="145"/>
      <c r="AD940" s="153"/>
      <c r="AE940" s="145"/>
      <c r="AF940" s="145"/>
      <c r="AG940" s="144"/>
      <c r="AH940" s="144"/>
      <c r="AI940" s="144"/>
      <c r="AJ940" s="158"/>
      <c r="AK940" s="144"/>
      <c r="AL940" s="140"/>
      <c r="AM940" s="23" t="str">
        <f t="shared" si="156"/>
        <v>Ekonomska škola Mije Mirkovića Rijeka</v>
      </c>
      <c r="AN940" s="23" t="str">
        <f t="shared" si="157"/>
        <v>Primorsko-goranska</v>
      </c>
      <c r="AO940" s="23" t="str">
        <f t="shared" si="158"/>
        <v>Rijeka</v>
      </c>
      <c r="AP940" s="23" t="str">
        <f t="shared" si="159"/>
        <v>državna</v>
      </c>
      <c r="AQ940" s="23" t="str">
        <f t="shared" si="160"/>
        <v>strukovna</v>
      </c>
      <c r="AR940" s="1" t="str">
        <f t="shared" si="161"/>
        <v>08-071-505</v>
      </c>
      <c r="AT940" s="51" t="str">
        <f t="shared" si="162"/>
        <v>Ekonomska škola Mije Mirkovića Rijeka</v>
      </c>
      <c r="AU940" s="51" t="str">
        <f t="shared" si="163"/>
        <v>Primorsko-goranska</v>
      </c>
      <c r="AV940" s="51" t="str">
        <f t="shared" si="164"/>
        <v>Rijeka</v>
      </c>
      <c r="AW940" s="51" t="str">
        <f t="shared" si="165"/>
        <v>državna</v>
      </c>
      <c r="AX940" s="51" t="str">
        <f t="shared" si="166"/>
        <v>strukovna</v>
      </c>
      <c r="AY940" s="51" t="str">
        <f t="shared" si="167"/>
        <v>08-071-505</v>
      </c>
    </row>
    <row r="941" spans="1:77" s="3" customFormat="1" ht="13.5" x14ac:dyDescent="0.25">
      <c r="A941" s="145"/>
      <c r="B941" s="153"/>
      <c r="C941" s="151"/>
      <c r="D941" s="151"/>
      <c r="E941" s="156"/>
      <c r="F941" s="149"/>
      <c r="G941" s="14"/>
      <c r="H941" s="14"/>
      <c r="I941" s="14"/>
      <c r="J941" s="14"/>
      <c r="K941" s="14"/>
      <c r="L941" s="14"/>
      <c r="M941" s="14"/>
      <c r="N941" s="14"/>
      <c r="O941" s="144"/>
      <c r="P941" s="14"/>
      <c r="Q941" s="14"/>
      <c r="R941" s="14"/>
      <c r="S941" s="145"/>
      <c r="T941" s="145"/>
      <c r="U941" s="145"/>
      <c r="V941" s="145"/>
      <c r="W941" s="145"/>
      <c r="X941" s="145"/>
      <c r="Y941" s="145"/>
      <c r="Z941" s="145"/>
      <c r="AA941" s="145"/>
      <c r="AB941" s="145"/>
      <c r="AC941" s="145"/>
      <c r="AD941" s="153"/>
      <c r="AE941" s="145"/>
      <c r="AF941" s="145"/>
      <c r="AG941" s="144"/>
      <c r="AH941" s="144"/>
      <c r="AI941" s="144"/>
      <c r="AJ941" s="158"/>
      <c r="AK941" s="144"/>
      <c r="AL941" s="140"/>
      <c r="AM941" s="23" t="str">
        <f t="shared" si="156"/>
        <v>Ekonomska škola Mije Mirkovića Rijeka</v>
      </c>
      <c r="AN941" s="23" t="str">
        <f t="shared" si="157"/>
        <v>Primorsko-goranska</v>
      </c>
      <c r="AO941" s="23" t="str">
        <f t="shared" si="158"/>
        <v>Rijeka</v>
      </c>
      <c r="AP941" s="23" t="str">
        <f t="shared" si="159"/>
        <v>državna</v>
      </c>
      <c r="AQ941" s="23" t="str">
        <f t="shared" si="160"/>
        <v>strukovna</v>
      </c>
      <c r="AR941" s="1" t="str">
        <f t="shared" si="161"/>
        <v>08-071-505</v>
      </c>
      <c r="AT941" s="51" t="str">
        <f t="shared" si="162"/>
        <v>Ekonomska škola Mije Mirkovića Rijeka</v>
      </c>
      <c r="AU941" s="51" t="str">
        <f t="shared" si="163"/>
        <v>Primorsko-goranska</v>
      </c>
      <c r="AV941" s="51" t="str">
        <f t="shared" si="164"/>
        <v>Rijeka</v>
      </c>
      <c r="AW941" s="51" t="str">
        <f t="shared" si="165"/>
        <v>državna</v>
      </c>
      <c r="AX941" s="51" t="str">
        <f t="shared" si="166"/>
        <v>strukovna</v>
      </c>
      <c r="AY941" s="51" t="str">
        <f t="shared" si="167"/>
        <v>08-071-505</v>
      </c>
    </row>
    <row r="942" spans="1:77" s="3" customFormat="1" ht="13.5" x14ac:dyDescent="0.25">
      <c r="A942" s="145"/>
      <c r="B942" s="153"/>
      <c r="C942" s="151"/>
      <c r="D942" s="151"/>
      <c r="E942" s="156"/>
      <c r="F942" s="149"/>
      <c r="G942" s="14"/>
      <c r="H942" s="14"/>
      <c r="I942" s="14"/>
      <c r="J942" s="14"/>
      <c r="K942" s="14"/>
      <c r="L942" s="14"/>
      <c r="M942" s="14"/>
      <c r="N942" s="14"/>
      <c r="O942" s="144"/>
      <c r="P942" s="14"/>
      <c r="Q942" s="14"/>
      <c r="R942" s="14"/>
      <c r="S942" s="145"/>
      <c r="T942" s="145"/>
      <c r="U942" s="145"/>
      <c r="V942" s="145"/>
      <c r="W942" s="145"/>
      <c r="X942" s="145"/>
      <c r="Y942" s="145"/>
      <c r="Z942" s="145"/>
      <c r="AA942" s="145"/>
      <c r="AB942" s="145"/>
      <c r="AC942" s="145"/>
      <c r="AD942" s="153"/>
      <c r="AE942" s="145"/>
      <c r="AF942" s="145"/>
      <c r="AG942" s="144"/>
      <c r="AH942" s="144"/>
      <c r="AI942" s="144"/>
      <c r="AJ942" s="158"/>
      <c r="AK942" s="144"/>
      <c r="AL942" s="140"/>
      <c r="AM942" s="23" t="str">
        <f t="shared" si="156"/>
        <v>Ekonomska škola Mije Mirkovića Rijeka</v>
      </c>
      <c r="AN942" s="23" t="str">
        <f t="shared" si="157"/>
        <v>Primorsko-goranska</v>
      </c>
      <c r="AO942" s="23" t="str">
        <f t="shared" si="158"/>
        <v>Rijeka</v>
      </c>
      <c r="AP942" s="23" t="str">
        <f t="shared" si="159"/>
        <v>državna</v>
      </c>
      <c r="AQ942" s="23" t="str">
        <f t="shared" si="160"/>
        <v>strukovna</v>
      </c>
      <c r="AR942" s="1" t="str">
        <f t="shared" si="161"/>
        <v>08-071-505</v>
      </c>
      <c r="AT942" s="51" t="str">
        <f t="shared" si="162"/>
        <v>Ekonomska škola Mije Mirkovića Rijeka</v>
      </c>
      <c r="AU942" s="51" t="str">
        <f t="shared" si="163"/>
        <v>Primorsko-goranska</v>
      </c>
      <c r="AV942" s="51" t="str">
        <f t="shared" si="164"/>
        <v>Rijeka</v>
      </c>
      <c r="AW942" s="51" t="str">
        <f t="shared" si="165"/>
        <v>državna</v>
      </c>
      <c r="AX942" s="51" t="str">
        <f t="shared" si="166"/>
        <v>strukovna</v>
      </c>
      <c r="AY942" s="51" t="str">
        <f t="shared" si="167"/>
        <v>08-071-505</v>
      </c>
    </row>
    <row r="943" spans="1:77" s="3" customFormat="1" ht="13.5" x14ac:dyDescent="0.25">
      <c r="A943" s="145"/>
      <c r="B943" s="153"/>
      <c r="C943" s="151"/>
      <c r="D943" s="151"/>
      <c r="E943" s="156"/>
      <c r="F943" s="149"/>
      <c r="G943" s="14"/>
      <c r="H943" s="14"/>
      <c r="I943" s="14"/>
      <c r="J943" s="14"/>
      <c r="K943" s="14"/>
      <c r="L943" s="14"/>
      <c r="M943" s="14"/>
      <c r="N943" s="14"/>
      <c r="O943" s="144"/>
      <c r="P943" s="14"/>
      <c r="Q943" s="14"/>
      <c r="R943" s="14"/>
      <c r="S943" s="145"/>
      <c r="T943" s="145"/>
      <c r="U943" s="145"/>
      <c r="V943" s="145"/>
      <c r="W943" s="145"/>
      <c r="X943" s="145"/>
      <c r="Y943" s="145"/>
      <c r="Z943" s="145"/>
      <c r="AA943" s="145"/>
      <c r="AB943" s="145"/>
      <c r="AC943" s="145"/>
      <c r="AD943" s="153"/>
      <c r="AE943" s="145"/>
      <c r="AF943" s="145"/>
      <c r="AG943" s="144"/>
      <c r="AH943" s="144"/>
      <c r="AI943" s="144"/>
      <c r="AJ943" s="158"/>
      <c r="AK943" s="144"/>
      <c r="AL943" s="140"/>
      <c r="AM943" s="23" t="str">
        <f t="shared" si="156"/>
        <v>Ekonomska škola Mije Mirkovića Rijeka</v>
      </c>
      <c r="AN943" s="23" t="str">
        <f t="shared" si="157"/>
        <v>Primorsko-goranska</v>
      </c>
      <c r="AO943" s="23" t="str">
        <f t="shared" si="158"/>
        <v>Rijeka</v>
      </c>
      <c r="AP943" s="23" t="str">
        <f t="shared" si="159"/>
        <v>državna</v>
      </c>
      <c r="AQ943" s="23" t="str">
        <f t="shared" si="160"/>
        <v>strukovna</v>
      </c>
      <c r="AR943" s="1" t="str">
        <f t="shared" si="161"/>
        <v>08-071-505</v>
      </c>
      <c r="AT943" s="51" t="str">
        <f t="shared" si="162"/>
        <v>Ekonomska škola Mije Mirkovića Rijeka</v>
      </c>
      <c r="AU943" s="51" t="str">
        <f t="shared" si="163"/>
        <v>Primorsko-goranska</v>
      </c>
      <c r="AV943" s="51" t="str">
        <f t="shared" si="164"/>
        <v>Rijeka</v>
      </c>
      <c r="AW943" s="51" t="str">
        <f t="shared" si="165"/>
        <v>državna</v>
      </c>
      <c r="AX943" s="51" t="str">
        <f t="shared" si="166"/>
        <v>strukovna</v>
      </c>
      <c r="AY943" s="51" t="str">
        <f t="shared" si="167"/>
        <v>08-071-505</v>
      </c>
    </row>
    <row r="944" spans="1:77" s="3" customFormat="1" ht="13.5" x14ac:dyDescent="0.25">
      <c r="A944" s="145"/>
      <c r="B944" s="160"/>
      <c r="C944" s="151"/>
      <c r="D944" s="151"/>
      <c r="E944" s="156"/>
      <c r="F944" s="161"/>
      <c r="G944" s="14"/>
      <c r="H944" s="14"/>
      <c r="I944" s="14"/>
      <c r="J944" s="14"/>
      <c r="K944" s="14"/>
      <c r="L944" s="14"/>
      <c r="M944" s="14"/>
      <c r="N944" s="14"/>
      <c r="O944" s="144"/>
      <c r="P944" s="14"/>
      <c r="Q944" s="14"/>
      <c r="R944" s="14"/>
      <c r="S944" s="145"/>
      <c r="T944" s="145"/>
      <c r="U944" s="145"/>
      <c r="V944" s="145"/>
      <c r="W944" s="145"/>
      <c r="X944" s="145"/>
      <c r="Y944" s="145"/>
      <c r="Z944" s="145"/>
      <c r="AA944" s="145"/>
      <c r="AB944" s="145"/>
      <c r="AC944" s="145"/>
      <c r="AD944" s="160"/>
      <c r="AE944" s="145"/>
      <c r="AF944" s="145"/>
      <c r="AG944" s="144"/>
      <c r="AH944" s="144"/>
      <c r="AI944" s="144"/>
      <c r="AJ944" s="162"/>
      <c r="AK944" s="144"/>
      <c r="AL944" s="140"/>
      <c r="AM944" s="23" t="str">
        <f t="shared" si="156"/>
        <v>Ekonomska škola Mije Mirkovića Rijeka</v>
      </c>
      <c r="AN944" s="23" t="str">
        <f t="shared" si="157"/>
        <v>Primorsko-goranska</v>
      </c>
      <c r="AO944" s="23" t="str">
        <f t="shared" si="158"/>
        <v>Rijeka</v>
      </c>
      <c r="AP944" s="23" t="str">
        <f t="shared" si="159"/>
        <v>državna</v>
      </c>
      <c r="AQ944" s="23" t="str">
        <f t="shared" si="160"/>
        <v>strukovna</v>
      </c>
      <c r="AR944" s="1" t="str">
        <f t="shared" si="161"/>
        <v>08-071-505</v>
      </c>
      <c r="AT944" s="51" t="str">
        <f t="shared" si="162"/>
        <v>Ekonomska škola Mije Mirkovića Rijeka</v>
      </c>
      <c r="AU944" s="51" t="str">
        <f t="shared" si="163"/>
        <v>Primorsko-goranska</v>
      </c>
      <c r="AV944" s="51" t="str">
        <f t="shared" si="164"/>
        <v>Rijeka</v>
      </c>
      <c r="AW944" s="51" t="str">
        <f t="shared" si="165"/>
        <v>državna</v>
      </c>
      <c r="AX944" s="51" t="str">
        <f t="shared" si="166"/>
        <v>strukovna</v>
      </c>
      <c r="AY944" s="51" t="str">
        <f t="shared" si="167"/>
        <v>08-071-505</v>
      </c>
    </row>
    <row r="945" spans="1:77" s="3" customFormat="1" ht="13.5" x14ac:dyDescent="0.25">
      <c r="A945" s="145"/>
      <c r="B945" s="152"/>
      <c r="C945" s="151" t="s">
        <v>51</v>
      </c>
      <c r="D945" s="151" t="s">
        <v>51</v>
      </c>
      <c r="E945" s="156"/>
      <c r="F945" s="148" t="s">
        <v>51</v>
      </c>
      <c r="G945" s="14"/>
      <c r="H945" s="14"/>
      <c r="I945" s="14"/>
      <c r="J945" s="14"/>
      <c r="K945" s="14"/>
      <c r="L945" s="14"/>
      <c r="M945" s="14"/>
      <c r="N945" s="14"/>
      <c r="O945" s="144">
        <f>SUM(N945:N952)</f>
        <v>0</v>
      </c>
      <c r="P945" s="14"/>
      <c r="Q945" s="14"/>
      <c r="R945" s="14"/>
      <c r="S945" s="145"/>
      <c r="T945" s="145"/>
      <c r="U945" s="145"/>
      <c r="V945" s="145"/>
      <c r="W945" s="145"/>
      <c r="X945" s="145"/>
      <c r="Y945" s="145"/>
      <c r="Z945" s="145"/>
      <c r="AA945" s="145"/>
      <c r="AB945" s="145"/>
      <c r="AC945" s="145"/>
      <c r="AD945" s="152"/>
      <c r="AE945" s="145"/>
      <c r="AF945" s="145"/>
      <c r="AG945" s="144">
        <f>SUM(P945:AF952)</f>
        <v>0</v>
      </c>
      <c r="AH945" s="144">
        <f>SUM(AG945,O945)</f>
        <v>0</v>
      </c>
      <c r="AI945" s="144">
        <f>SUM(AH945-E945)</f>
        <v>0</v>
      </c>
      <c r="AJ945" s="157"/>
      <c r="AK945" s="144">
        <f>SUM(AH945,AJ945)-AI945</f>
        <v>0</v>
      </c>
      <c r="AL945" s="140"/>
      <c r="AM945" s="23" t="str">
        <f t="shared" si="156"/>
        <v>Ekonomska škola Mije Mirkovića Rijeka</v>
      </c>
      <c r="AN945" s="23" t="str">
        <f t="shared" si="157"/>
        <v>Primorsko-goranska</v>
      </c>
      <c r="AO945" s="23" t="str">
        <f t="shared" si="158"/>
        <v>Rijeka</v>
      </c>
      <c r="AP945" s="23" t="str">
        <f t="shared" si="159"/>
        <v>državna</v>
      </c>
      <c r="AQ945" s="23" t="str">
        <f t="shared" si="160"/>
        <v>strukovna</v>
      </c>
      <c r="AR945" s="1" t="str">
        <f t="shared" si="161"/>
        <v>08-071-505</v>
      </c>
      <c r="AT945" s="51" t="str">
        <f t="shared" si="162"/>
        <v>Ekonomska škola Mije Mirkovića Rijeka</v>
      </c>
      <c r="AU945" s="51" t="str">
        <f t="shared" si="163"/>
        <v>Primorsko-goranska</v>
      </c>
      <c r="AV945" s="51" t="str">
        <f t="shared" si="164"/>
        <v>Rijeka</v>
      </c>
      <c r="AW945" s="51" t="str">
        <f t="shared" si="165"/>
        <v>državna</v>
      </c>
      <c r="AX945" s="51" t="str">
        <f t="shared" si="166"/>
        <v>strukovna</v>
      </c>
      <c r="AY945" s="51" t="str">
        <f t="shared" si="167"/>
        <v>08-071-505</v>
      </c>
      <c r="BY945" s="7"/>
    </row>
    <row r="946" spans="1:77" s="3" customFormat="1" ht="13.5" x14ac:dyDescent="0.25">
      <c r="A946" s="145"/>
      <c r="B946" s="153"/>
      <c r="C946" s="151"/>
      <c r="D946" s="151"/>
      <c r="E946" s="156"/>
      <c r="F946" s="149"/>
      <c r="G946" s="14"/>
      <c r="H946" s="14"/>
      <c r="I946" s="14"/>
      <c r="J946" s="14"/>
      <c r="K946" s="14"/>
      <c r="L946" s="14"/>
      <c r="M946" s="14"/>
      <c r="N946" s="14"/>
      <c r="O946" s="144"/>
      <c r="P946" s="14"/>
      <c r="Q946" s="14"/>
      <c r="R946" s="14"/>
      <c r="S946" s="145"/>
      <c r="T946" s="145"/>
      <c r="U946" s="145"/>
      <c r="V946" s="145"/>
      <c r="W946" s="145"/>
      <c r="X946" s="145"/>
      <c r="Y946" s="145"/>
      <c r="Z946" s="145"/>
      <c r="AA946" s="145"/>
      <c r="AB946" s="145"/>
      <c r="AC946" s="145"/>
      <c r="AD946" s="153"/>
      <c r="AE946" s="145"/>
      <c r="AF946" s="145"/>
      <c r="AG946" s="144"/>
      <c r="AH946" s="144"/>
      <c r="AI946" s="144"/>
      <c r="AJ946" s="158"/>
      <c r="AK946" s="144"/>
      <c r="AL946" s="140"/>
      <c r="AM946" s="23" t="str">
        <f t="shared" si="156"/>
        <v>Ekonomska škola Mije Mirkovića Rijeka</v>
      </c>
      <c r="AN946" s="23" t="str">
        <f t="shared" si="157"/>
        <v>Primorsko-goranska</v>
      </c>
      <c r="AO946" s="23" t="str">
        <f t="shared" si="158"/>
        <v>Rijeka</v>
      </c>
      <c r="AP946" s="23" t="str">
        <f t="shared" si="159"/>
        <v>državna</v>
      </c>
      <c r="AQ946" s="23" t="str">
        <f t="shared" si="160"/>
        <v>strukovna</v>
      </c>
      <c r="AR946" s="1" t="str">
        <f t="shared" si="161"/>
        <v>08-071-505</v>
      </c>
      <c r="AT946" s="51" t="str">
        <f t="shared" si="162"/>
        <v>Ekonomska škola Mije Mirkovića Rijeka</v>
      </c>
      <c r="AU946" s="51" t="str">
        <f t="shared" si="163"/>
        <v>Primorsko-goranska</v>
      </c>
      <c r="AV946" s="51" t="str">
        <f t="shared" si="164"/>
        <v>Rijeka</v>
      </c>
      <c r="AW946" s="51" t="str">
        <f t="shared" si="165"/>
        <v>državna</v>
      </c>
      <c r="AX946" s="51" t="str">
        <f t="shared" si="166"/>
        <v>strukovna</v>
      </c>
      <c r="AY946" s="51" t="str">
        <f t="shared" si="167"/>
        <v>08-071-505</v>
      </c>
    </row>
    <row r="947" spans="1:77" s="3" customFormat="1" ht="13.5" x14ac:dyDescent="0.25">
      <c r="A947" s="145"/>
      <c r="B947" s="153"/>
      <c r="C947" s="151"/>
      <c r="D947" s="151"/>
      <c r="E947" s="156"/>
      <c r="F947" s="149"/>
      <c r="G947" s="14"/>
      <c r="H947" s="14"/>
      <c r="I947" s="14"/>
      <c r="J947" s="14"/>
      <c r="K947" s="14"/>
      <c r="L947" s="14"/>
      <c r="M947" s="14"/>
      <c r="N947" s="14"/>
      <c r="O947" s="144"/>
      <c r="P947" s="14"/>
      <c r="Q947" s="14"/>
      <c r="R947" s="14"/>
      <c r="S947" s="145"/>
      <c r="T947" s="145"/>
      <c r="U947" s="145"/>
      <c r="V947" s="145"/>
      <c r="W947" s="145"/>
      <c r="X947" s="145"/>
      <c r="Y947" s="145"/>
      <c r="Z947" s="145"/>
      <c r="AA947" s="145"/>
      <c r="AB947" s="145"/>
      <c r="AC947" s="145"/>
      <c r="AD947" s="153"/>
      <c r="AE947" s="145"/>
      <c r="AF947" s="145"/>
      <c r="AG947" s="144"/>
      <c r="AH947" s="144"/>
      <c r="AI947" s="144"/>
      <c r="AJ947" s="158"/>
      <c r="AK947" s="144"/>
      <c r="AL947" s="140"/>
      <c r="AM947" s="23" t="str">
        <f t="shared" si="156"/>
        <v>Ekonomska škola Mije Mirkovića Rijeka</v>
      </c>
      <c r="AN947" s="23" t="str">
        <f t="shared" si="157"/>
        <v>Primorsko-goranska</v>
      </c>
      <c r="AO947" s="23" t="str">
        <f t="shared" si="158"/>
        <v>Rijeka</v>
      </c>
      <c r="AP947" s="23" t="str">
        <f t="shared" si="159"/>
        <v>državna</v>
      </c>
      <c r="AQ947" s="23" t="str">
        <f t="shared" si="160"/>
        <v>strukovna</v>
      </c>
      <c r="AR947" s="1" t="str">
        <f t="shared" si="161"/>
        <v>08-071-505</v>
      </c>
      <c r="AT947" s="51" t="str">
        <f t="shared" si="162"/>
        <v>Ekonomska škola Mije Mirkovića Rijeka</v>
      </c>
      <c r="AU947" s="51" t="str">
        <f t="shared" si="163"/>
        <v>Primorsko-goranska</v>
      </c>
      <c r="AV947" s="51" t="str">
        <f t="shared" si="164"/>
        <v>Rijeka</v>
      </c>
      <c r="AW947" s="51" t="str">
        <f t="shared" si="165"/>
        <v>državna</v>
      </c>
      <c r="AX947" s="51" t="str">
        <f t="shared" si="166"/>
        <v>strukovna</v>
      </c>
      <c r="AY947" s="51" t="str">
        <f t="shared" si="167"/>
        <v>08-071-505</v>
      </c>
    </row>
    <row r="948" spans="1:77" s="3" customFormat="1" ht="13.5" x14ac:dyDescent="0.25">
      <c r="A948" s="145"/>
      <c r="B948" s="153"/>
      <c r="C948" s="151"/>
      <c r="D948" s="151"/>
      <c r="E948" s="156"/>
      <c r="F948" s="149"/>
      <c r="G948" s="14"/>
      <c r="H948" s="14"/>
      <c r="I948" s="14"/>
      <c r="J948" s="14"/>
      <c r="K948" s="14"/>
      <c r="L948" s="14"/>
      <c r="M948" s="14"/>
      <c r="N948" s="14"/>
      <c r="O948" s="144"/>
      <c r="P948" s="14"/>
      <c r="Q948" s="14"/>
      <c r="R948" s="14"/>
      <c r="S948" s="145"/>
      <c r="T948" s="145"/>
      <c r="U948" s="145"/>
      <c r="V948" s="145"/>
      <c r="W948" s="145"/>
      <c r="X948" s="145"/>
      <c r="Y948" s="145"/>
      <c r="Z948" s="145"/>
      <c r="AA948" s="145"/>
      <c r="AB948" s="145"/>
      <c r="AC948" s="145"/>
      <c r="AD948" s="153"/>
      <c r="AE948" s="145"/>
      <c r="AF948" s="145"/>
      <c r="AG948" s="144"/>
      <c r="AH948" s="144"/>
      <c r="AI948" s="144"/>
      <c r="AJ948" s="158"/>
      <c r="AK948" s="144"/>
      <c r="AL948" s="140"/>
      <c r="AM948" s="23" t="str">
        <f t="shared" si="156"/>
        <v>Ekonomska škola Mije Mirkovića Rijeka</v>
      </c>
      <c r="AN948" s="23" t="str">
        <f t="shared" si="157"/>
        <v>Primorsko-goranska</v>
      </c>
      <c r="AO948" s="23" t="str">
        <f t="shared" si="158"/>
        <v>Rijeka</v>
      </c>
      <c r="AP948" s="23" t="str">
        <f t="shared" si="159"/>
        <v>državna</v>
      </c>
      <c r="AQ948" s="23" t="str">
        <f t="shared" si="160"/>
        <v>strukovna</v>
      </c>
      <c r="AR948" s="1" t="str">
        <f t="shared" si="161"/>
        <v>08-071-505</v>
      </c>
      <c r="AT948" s="51" t="str">
        <f t="shared" si="162"/>
        <v>Ekonomska škola Mije Mirkovića Rijeka</v>
      </c>
      <c r="AU948" s="51" t="str">
        <f t="shared" si="163"/>
        <v>Primorsko-goranska</v>
      </c>
      <c r="AV948" s="51" t="str">
        <f t="shared" si="164"/>
        <v>Rijeka</v>
      </c>
      <c r="AW948" s="51" t="str">
        <f t="shared" si="165"/>
        <v>državna</v>
      </c>
      <c r="AX948" s="51" t="str">
        <f t="shared" si="166"/>
        <v>strukovna</v>
      </c>
      <c r="AY948" s="51" t="str">
        <f t="shared" si="167"/>
        <v>08-071-505</v>
      </c>
    </row>
    <row r="949" spans="1:77" s="3" customFormat="1" ht="13.5" x14ac:dyDescent="0.25">
      <c r="A949" s="145"/>
      <c r="B949" s="153"/>
      <c r="C949" s="151"/>
      <c r="D949" s="151"/>
      <c r="E949" s="156"/>
      <c r="F949" s="149"/>
      <c r="G949" s="14"/>
      <c r="H949" s="14"/>
      <c r="I949" s="14"/>
      <c r="J949" s="14"/>
      <c r="K949" s="14"/>
      <c r="L949" s="14"/>
      <c r="M949" s="14"/>
      <c r="N949" s="14"/>
      <c r="O949" s="144"/>
      <c r="P949" s="14"/>
      <c r="Q949" s="14"/>
      <c r="R949" s="14"/>
      <c r="S949" s="145"/>
      <c r="T949" s="145"/>
      <c r="U949" s="145"/>
      <c r="V949" s="145"/>
      <c r="W949" s="145"/>
      <c r="X949" s="145"/>
      <c r="Y949" s="145"/>
      <c r="Z949" s="145"/>
      <c r="AA949" s="145"/>
      <c r="AB949" s="145"/>
      <c r="AC949" s="145"/>
      <c r="AD949" s="153"/>
      <c r="AE949" s="145"/>
      <c r="AF949" s="145"/>
      <c r="AG949" s="144"/>
      <c r="AH949" s="144"/>
      <c r="AI949" s="144"/>
      <c r="AJ949" s="158"/>
      <c r="AK949" s="144"/>
      <c r="AL949" s="140"/>
      <c r="AM949" s="23" t="str">
        <f t="shared" si="156"/>
        <v>Ekonomska škola Mije Mirkovića Rijeka</v>
      </c>
      <c r="AN949" s="23" t="str">
        <f t="shared" si="157"/>
        <v>Primorsko-goranska</v>
      </c>
      <c r="AO949" s="23" t="str">
        <f t="shared" si="158"/>
        <v>Rijeka</v>
      </c>
      <c r="AP949" s="23" t="str">
        <f t="shared" si="159"/>
        <v>državna</v>
      </c>
      <c r="AQ949" s="23" t="str">
        <f t="shared" si="160"/>
        <v>strukovna</v>
      </c>
      <c r="AR949" s="1" t="str">
        <f t="shared" si="161"/>
        <v>08-071-505</v>
      </c>
      <c r="AT949" s="51" t="str">
        <f t="shared" si="162"/>
        <v>Ekonomska škola Mije Mirkovića Rijeka</v>
      </c>
      <c r="AU949" s="51" t="str">
        <f t="shared" si="163"/>
        <v>Primorsko-goranska</v>
      </c>
      <c r="AV949" s="51" t="str">
        <f t="shared" si="164"/>
        <v>Rijeka</v>
      </c>
      <c r="AW949" s="51" t="str">
        <f t="shared" si="165"/>
        <v>državna</v>
      </c>
      <c r="AX949" s="51" t="str">
        <f t="shared" si="166"/>
        <v>strukovna</v>
      </c>
      <c r="AY949" s="51" t="str">
        <f t="shared" si="167"/>
        <v>08-071-505</v>
      </c>
    </row>
    <row r="950" spans="1:77" s="3" customFormat="1" ht="13.5" x14ac:dyDescent="0.25">
      <c r="A950" s="145"/>
      <c r="B950" s="153"/>
      <c r="C950" s="151"/>
      <c r="D950" s="151"/>
      <c r="E950" s="156"/>
      <c r="F950" s="149"/>
      <c r="G950" s="14"/>
      <c r="H950" s="14"/>
      <c r="I950" s="14"/>
      <c r="J950" s="14"/>
      <c r="K950" s="14"/>
      <c r="L950" s="14"/>
      <c r="M950" s="14"/>
      <c r="N950" s="14"/>
      <c r="O950" s="144"/>
      <c r="P950" s="14"/>
      <c r="Q950" s="14"/>
      <c r="R950" s="14"/>
      <c r="S950" s="145"/>
      <c r="T950" s="145"/>
      <c r="U950" s="145"/>
      <c r="V950" s="145"/>
      <c r="W950" s="145"/>
      <c r="X950" s="145"/>
      <c r="Y950" s="145"/>
      <c r="Z950" s="145"/>
      <c r="AA950" s="145"/>
      <c r="AB950" s="145"/>
      <c r="AC950" s="145"/>
      <c r="AD950" s="153"/>
      <c r="AE950" s="145"/>
      <c r="AF950" s="145"/>
      <c r="AG950" s="144"/>
      <c r="AH950" s="144"/>
      <c r="AI950" s="144"/>
      <c r="AJ950" s="158"/>
      <c r="AK950" s="144"/>
      <c r="AL950" s="140"/>
      <c r="AM950" s="23" t="str">
        <f t="shared" si="156"/>
        <v>Ekonomska škola Mije Mirkovića Rijeka</v>
      </c>
      <c r="AN950" s="23" t="str">
        <f t="shared" si="157"/>
        <v>Primorsko-goranska</v>
      </c>
      <c r="AO950" s="23" t="str">
        <f t="shared" si="158"/>
        <v>Rijeka</v>
      </c>
      <c r="AP950" s="23" t="str">
        <f t="shared" si="159"/>
        <v>državna</v>
      </c>
      <c r="AQ950" s="23" t="str">
        <f t="shared" si="160"/>
        <v>strukovna</v>
      </c>
      <c r="AR950" s="1" t="str">
        <f t="shared" si="161"/>
        <v>08-071-505</v>
      </c>
      <c r="AT950" s="51" t="str">
        <f t="shared" si="162"/>
        <v>Ekonomska škola Mije Mirkovića Rijeka</v>
      </c>
      <c r="AU950" s="51" t="str">
        <f t="shared" si="163"/>
        <v>Primorsko-goranska</v>
      </c>
      <c r="AV950" s="51" t="str">
        <f t="shared" si="164"/>
        <v>Rijeka</v>
      </c>
      <c r="AW950" s="51" t="str">
        <f t="shared" si="165"/>
        <v>državna</v>
      </c>
      <c r="AX950" s="51" t="str">
        <f t="shared" si="166"/>
        <v>strukovna</v>
      </c>
      <c r="AY950" s="51" t="str">
        <f t="shared" si="167"/>
        <v>08-071-505</v>
      </c>
    </row>
    <row r="951" spans="1:77" s="3" customFormat="1" ht="13.5" x14ac:dyDescent="0.25">
      <c r="A951" s="145"/>
      <c r="B951" s="153"/>
      <c r="C951" s="151"/>
      <c r="D951" s="151"/>
      <c r="E951" s="156"/>
      <c r="F951" s="149"/>
      <c r="G951" s="14"/>
      <c r="H951" s="14"/>
      <c r="I951" s="14"/>
      <c r="J951" s="14"/>
      <c r="K951" s="14"/>
      <c r="L951" s="14"/>
      <c r="M951" s="14"/>
      <c r="N951" s="14"/>
      <c r="O951" s="144"/>
      <c r="P951" s="14"/>
      <c r="Q951" s="14"/>
      <c r="R951" s="14"/>
      <c r="S951" s="145"/>
      <c r="T951" s="145"/>
      <c r="U951" s="145"/>
      <c r="V951" s="145"/>
      <c r="W951" s="145"/>
      <c r="X951" s="145"/>
      <c r="Y951" s="145"/>
      <c r="Z951" s="145"/>
      <c r="AA951" s="145"/>
      <c r="AB951" s="145"/>
      <c r="AC951" s="145"/>
      <c r="AD951" s="153"/>
      <c r="AE951" s="145"/>
      <c r="AF951" s="145"/>
      <c r="AG951" s="144"/>
      <c r="AH951" s="144"/>
      <c r="AI951" s="144"/>
      <c r="AJ951" s="158"/>
      <c r="AK951" s="144"/>
      <c r="AL951" s="140"/>
      <c r="AM951" s="23" t="str">
        <f t="shared" si="156"/>
        <v>Ekonomska škola Mije Mirkovića Rijeka</v>
      </c>
      <c r="AN951" s="23" t="str">
        <f t="shared" si="157"/>
        <v>Primorsko-goranska</v>
      </c>
      <c r="AO951" s="23" t="str">
        <f t="shared" si="158"/>
        <v>Rijeka</v>
      </c>
      <c r="AP951" s="23" t="str">
        <f t="shared" si="159"/>
        <v>državna</v>
      </c>
      <c r="AQ951" s="23" t="str">
        <f t="shared" si="160"/>
        <v>strukovna</v>
      </c>
      <c r="AR951" s="1" t="str">
        <f t="shared" si="161"/>
        <v>08-071-505</v>
      </c>
      <c r="AT951" s="51" t="str">
        <f t="shared" si="162"/>
        <v>Ekonomska škola Mije Mirkovića Rijeka</v>
      </c>
      <c r="AU951" s="51" t="str">
        <f t="shared" si="163"/>
        <v>Primorsko-goranska</v>
      </c>
      <c r="AV951" s="51" t="str">
        <f t="shared" si="164"/>
        <v>Rijeka</v>
      </c>
      <c r="AW951" s="51" t="str">
        <f t="shared" si="165"/>
        <v>državna</v>
      </c>
      <c r="AX951" s="51" t="str">
        <f t="shared" si="166"/>
        <v>strukovna</v>
      </c>
      <c r="AY951" s="51" t="str">
        <f t="shared" si="167"/>
        <v>08-071-505</v>
      </c>
    </row>
    <row r="952" spans="1:77" s="3" customFormat="1" ht="13.5" x14ac:dyDescent="0.25">
      <c r="A952" s="145"/>
      <c r="B952" s="160"/>
      <c r="C952" s="151"/>
      <c r="D952" s="151"/>
      <c r="E952" s="156"/>
      <c r="F952" s="161"/>
      <c r="G952" s="14"/>
      <c r="H952" s="14"/>
      <c r="I952" s="14"/>
      <c r="J952" s="14"/>
      <c r="K952" s="14"/>
      <c r="L952" s="14"/>
      <c r="M952" s="14"/>
      <c r="N952" s="14"/>
      <c r="O952" s="144"/>
      <c r="P952" s="14"/>
      <c r="Q952" s="14"/>
      <c r="R952" s="14"/>
      <c r="S952" s="145"/>
      <c r="T952" s="145"/>
      <c r="U952" s="145"/>
      <c r="V952" s="145"/>
      <c r="W952" s="145"/>
      <c r="X952" s="145"/>
      <c r="Y952" s="145"/>
      <c r="Z952" s="145"/>
      <c r="AA952" s="145"/>
      <c r="AB952" s="145"/>
      <c r="AC952" s="145"/>
      <c r="AD952" s="160"/>
      <c r="AE952" s="145"/>
      <c r="AF952" s="145"/>
      <c r="AG952" s="144"/>
      <c r="AH952" s="144"/>
      <c r="AI952" s="144"/>
      <c r="AJ952" s="162"/>
      <c r="AK952" s="144"/>
      <c r="AL952" s="140"/>
      <c r="AM952" s="23" t="str">
        <f t="shared" si="156"/>
        <v>Ekonomska škola Mije Mirkovića Rijeka</v>
      </c>
      <c r="AN952" s="23" t="str">
        <f t="shared" si="157"/>
        <v>Primorsko-goranska</v>
      </c>
      <c r="AO952" s="23" t="str">
        <f t="shared" si="158"/>
        <v>Rijeka</v>
      </c>
      <c r="AP952" s="23" t="str">
        <f t="shared" si="159"/>
        <v>državna</v>
      </c>
      <c r="AQ952" s="23" t="str">
        <f t="shared" si="160"/>
        <v>strukovna</v>
      </c>
      <c r="AR952" s="1" t="str">
        <f t="shared" si="161"/>
        <v>08-071-505</v>
      </c>
      <c r="AT952" s="51" t="str">
        <f t="shared" si="162"/>
        <v>Ekonomska škola Mije Mirkovića Rijeka</v>
      </c>
      <c r="AU952" s="51" t="str">
        <f t="shared" si="163"/>
        <v>Primorsko-goranska</v>
      </c>
      <c r="AV952" s="51" t="str">
        <f t="shared" si="164"/>
        <v>Rijeka</v>
      </c>
      <c r="AW952" s="51" t="str">
        <f t="shared" si="165"/>
        <v>državna</v>
      </c>
      <c r="AX952" s="51" t="str">
        <f t="shared" si="166"/>
        <v>strukovna</v>
      </c>
      <c r="AY952" s="51" t="str">
        <f t="shared" si="167"/>
        <v>08-071-505</v>
      </c>
    </row>
    <row r="953" spans="1:77" s="3" customFormat="1" ht="13.5" x14ac:dyDescent="0.25">
      <c r="A953" s="145"/>
      <c r="B953" s="152"/>
      <c r="C953" s="151" t="s">
        <v>51</v>
      </c>
      <c r="D953" s="151" t="s">
        <v>51</v>
      </c>
      <c r="E953" s="156"/>
      <c r="F953" s="148" t="s">
        <v>51</v>
      </c>
      <c r="G953" s="14"/>
      <c r="H953" s="14"/>
      <c r="I953" s="14"/>
      <c r="J953" s="14"/>
      <c r="K953" s="14"/>
      <c r="L953" s="14"/>
      <c r="M953" s="14"/>
      <c r="N953" s="14"/>
      <c r="O953" s="144">
        <f>SUM(N953:N960)</f>
        <v>0</v>
      </c>
      <c r="P953" s="14"/>
      <c r="Q953" s="14"/>
      <c r="R953" s="14"/>
      <c r="S953" s="145"/>
      <c r="T953" s="145"/>
      <c r="U953" s="145"/>
      <c r="V953" s="145"/>
      <c r="W953" s="145"/>
      <c r="X953" s="145"/>
      <c r="Y953" s="145"/>
      <c r="Z953" s="145"/>
      <c r="AA953" s="145"/>
      <c r="AB953" s="145"/>
      <c r="AC953" s="145"/>
      <c r="AD953" s="152"/>
      <c r="AE953" s="145"/>
      <c r="AF953" s="145"/>
      <c r="AG953" s="144">
        <f>SUM(P953:AF960)</f>
        <v>0</v>
      </c>
      <c r="AH953" s="144">
        <f>SUM(AG953,O953)</f>
        <v>0</v>
      </c>
      <c r="AI953" s="144">
        <f>SUM(AH953-E953)</f>
        <v>0</v>
      </c>
      <c r="AJ953" s="157"/>
      <c r="AK953" s="144">
        <f>SUM(AH953,AJ953)-AI953</f>
        <v>0</v>
      </c>
      <c r="AL953" s="140"/>
      <c r="AM953" s="23" t="str">
        <f t="shared" si="156"/>
        <v>Ekonomska škola Mije Mirkovića Rijeka</v>
      </c>
      <c r="AN953" s="23" t="str">
        <f t="shared" si="157"/>
        <v>Primorsko-goranska</v>
      </c>
      <c r="AO953" s="23" t="str">
        <f t="shared" si="158"/>
        <v>Rijeka</v>
      </c>
      <c r="AP953" s="23" t="str">
        <f t="shared" si="159"/>
        <v>državna</v>
      </c>
      <c r="AQ953" s="23" t="str">
        <f t="shared" si="160"/>
        <v>strukovna</v>
      </c>
      <c r="AR953" s="1" t="str">
        <f t="shared" si="161"/>
        <v>08-071-505</v>
      </c>
      <c r="AT953" s="51" t="str">
        <f t="shared" si="162"/>
        <v>Ekonomska škola Mije Mirkovića Rijeka</v>
      </c>
      <c r="AU953" s="51" t="str">
        <f t="shared" si="163"/>
        <v>Primorsko-goranska</v>
      </c>
      <c r="AV953" s="51" t="str">
        <f t="shared" si="164"/>
        <v>Rijeka</v>
      </c>
      <c r="AW953" s="51" t="str">
        <f t="shared" si="165"/>
        <v>državna</v>
      </c>
      <c r="AX953" s="51" t="str">
        <f t="shared" si="166"/>
        <v>strukovna</v>
      </c>
      <c r="AY953" s="51" t="str">
        <f t="shared" si="167"/>
        <v>08-071-505</v>
      </c>
      <c r="BY953" s="7"/>
    </row>
    <row r="954" spans="1:77" s="3" customFormat="1" ht="13.5" x14ac:dyDescent="0.25">
      <c r="A954" s="145"/>
      <c r="B954" s="153"/>
      <c r="C954" s="151"/>
      <c r="D954" s="151"/>
      <c r="E954" s="156"/>
      <c r="F954" s="149"/>
      <c r="G954" s="14"/>
      <c r="H954" s="14"/>
      <c r="I954" s="14"/>
      <c r="J954" s="14"/>
      <c r="K954" s="14"/>
      <c r="L954" s="14"/>
      <c r="M954" s="14"/>
      <c r="N954" s="14"/>
      <c r="O954" s="144"/>
      <c r="P954" s="14"/>
      <c r="Q954" s="14"/>
      <c r="R954" s="14"/>
      <c r="S954" s="145"/>
      <c r="T954" s="145"/>
      <c r="U954" s="145"/>
      <c r="V954" s="145"/>
      <c r="W954" s="145"/>
      <c r="X954" s="145"/>
      <c r="Y954" s="145"/>
      <c r="Z954" s="145"/>
      <c r="AA954" s="145"/>
      <c r="AB954" s="145"/>
      <c r="AC954" s="145"/>
      <c r="AD954" s="153"/>
      <c r="AE954" s="145"/>
      <c r="AF954" s="145"/>
      <c r="AG954" s="144"/>
      <c r="AH954" s="144"/>
      <c r="AI954" s="144"/>
      <c r="AJ954" s="158"/>
      <c r="AK954" s="144"/>
      <c r="AL954" s="140"/>
      <c r="AM954" s="23" t="str">
        <f t="shared" si="156"/>
        <v>Ekonomska škola Mije Mirkovića Rijeka</v>
      </c>
      <c r="AN954" s="23" t="str">
        <f t="shared" si="157"/>
        <v>Primorsko-goranska</v>
      </c>
      <c r="AO954" s="23" t="str">
        <f t="shared" si="158"/>
        <v>Rijeka</v>
      </c>
      <c r="AP954" s="23" t="str">
        <f t="shared" si="159"/>
        <v>državna</v>
      </c>
      <c r="AQ954" s="23" t="str">
        <f t="shared" si="160"/>
        <v>strukovna</v>
      </c>
      <c r="AR954" s="1" t="str">
        <f t="shared" si="161"/>
        <v>08-071-505</v>
      </c>
      <c r="AT954" s="51" t="str">
        <f t="shared" si="162"/>
        <v>Ekonomska škola Mije Mirkovića Rijeka</v>
      </c>
      <c r="AU954" s="51" t="str">
        <f t="shared" si="163"/>
        <v>Primorsko-goranska</v>
      </c>
      <c r="AV954" s="51" t="str">
        <f t="shared" si="164"/>
        <v>Rijeka</v>
      </c>
      <c r="AW954" s="51" t="str">
        <f t="shared" si="165"/>
        <v>državna</v>
      </c>
      <c r="AX954" s="51" t="str">
        <f t="shared" si="166"/>
        <v>strukovna</v>
      </c>
      <c r="AY954" s="51" t="str">
        <f t="shared" si="167"/>
        <v>08-071-505</v>
      </c>
    </row>
    <row r="955" spans="1:77" s="3" customFormat="1" ht="13.5" x14ac:dyDescent="0.25">
      <c r="A955" s="145"/>
      <c r="B955" s="153"/>
      <c r="C955" s="151"/>
      <c r="D955" s="151"/>
      <c r="E955" s="156"/>
      <c r="F955" s="149"/>
      <c r="G955" s="14"/>
      <c r="H955" s="14"/>
      <c r="I955" s="14"/>
      <c r="J955" s="14"/>
      <c r="K955" s="14"/>
      <c r="L955" s="14"/>
      <c r="M955" s="14"/>
      <c r="N955" s="14"/>
      <c r="O955" s="144"/>
      <c r="P955" s="14"/>
      <c r="Q955" s="14"/>
      <c r="R955" s="14"/>
      <c r="S955" s="145"/>
      <c r="T955" s="145"/>
      <c r="U955" s="145"/>
      <c r="V955" s="145"/>
      <c r="W955" s="145"/>
      <c r="X955" s="145"/>
      <c r="Y955" s="145"/>
      <c r="Z955" s="145"/>
      <c r="AA955" s="145"/>
      <c r="AB955" s="145"/>
      <c r="AC955" s="145"/>
      <c r="AD955" s="153"/>
      <c r="AE955" s="145"/>
      <c r="AF955" s="145"/>
      <c r="AG955" s="144"/>
      <c r="AH955" s="144"/>
      <c r="AI955" s="144"/>
      <c r="AJ955" s="158"/>
      <c r="AK955" s="144"/>
      <c r="AL955" s="140"/>
      <c r="AM955" s="23" t="str">
        <f t="shared" si="156"/>
        <v>Ekonomska škola Mije Mirkovića Rijeka</v>
      </c>
      <c r="AN955" s="23" t="str">
        <f t="shared" si="157"/>
        <v>Primorsko-goranska</v>
      </c>
      <c r="AO955" s="23" t="str">
        <f t="shared" si="158"/>
        <v>Rijeka</v>
      </c>
      <c r="AP955" s="23" t="str">
        <f t="shared" si="159"/>
        <v>državna</v>
      </c>
      <c r="AQ955" s="23" t="str">
        <f t="shared" si="160"/>
        <v>strukovna</v>
      </c>
      <c r="AR955" s="1" t="str">
        <f t="shared" si="161"/>
        <v>08-071-505</v>
      </c>
      <c r="AT955" s="51" t="str">
        <f t="shared" si="162"/>
        <v>Ekonomska škola Mije Mirkovića Rijeka</v>
      </c>
      <c r="AU955" s="51" t="str">
        <f t="shared" si="163"/>
        <v>Primorsko-goranska</v>
      </c>
      <c r="AV955" s="51" t="str">
        <f t="shared" si="164"/>
        <v>Rijeka</v>
      </c>
      <c r="AW955" s="51" t="str">
        <f t="shared" si="165"/>
        <v>državna</v>
      </c>
      <c r="AX955" s="51" t="str">
        <f t="shared" si="166"/>
        <v>strukovna</v>
      </c>
      <c r="AY955" s="51" t="str">
        <f t="shared" si="167"/>
        <v>08-071-505</v>
      </c>
    </row>
    <row r="956" spans="1:77" s="3" customFormat="1" ht="13.5" x14ac:dyDescent="0.25">
      <c r="A956" s="145"/>
      <c r="B956" s="153"/>
      <c r="C956" s="151"/>
      <c r="D956" s="151"/>
      <c r="E956" s="156"/>
      <c r="F956" s="149"/>
      <c r="G956" s="14"/>
      <c r="H956" s="14"/>
      <c r="I956" s="14"/>
      <c r="J956" s="14"/>
      <c r="K956" s="14"/>
      <c r="L956" s="14"/>
      <c r="M956" s="14"/>
      <c r="N956" s="14"/>
      <c r="O956" s="144"/>
      <c r="P956" s="14"/>
      <c r="Q956" s="14"/>
      <c r="R956" s="14"/>
      <c r="S956" s="145"/>
      <c r="T956" s="145"/>
      <c r="U956" s="145"/>
      <c r="V956" s="145"/>
      <c r="W956" s="145"/>
      <c r="X956" s="145"/>
      <c r="Y956" s="145"/>
      <c r="Z956" s="145"/>
      <c r="AA956" s="145"/>
      <c r="AB956" s="145"/>
      <c r="AC956" s="145"/>
      <c r="AD956" s="153"/>
      <c r="AE956" s="145"/>
      <c r="AF956" s="145"/>
      <c r="AG956" s="144"/>
      <c r="AH956" s="144"/>
      <c r="AI956" s="144"/>
      <c r="AJ956" s="158"/>
      <c r="AK956" s="144"/>
      <c r="AL956" s="140"/>
      <c r="AM956" s="23" t="str">
        <f t="shared" si="156"/>
        <v>Ekonomska škola Mije Mirkovića Rijeka</v>
      </c>
      <c r="AN956" s="23" t="str">
        <f t="shared" si="157"/>
        <v>Primorsko-goranska</v>
      </c>
      <c r="AO956" s="23" t="str">
        <f t="shared" si="158"/>
        <v>Rijeka</v>
      </c>
      <c r="AP956" s="23" t="str">
        <f t="shared" si="159"/>
        <v>državna</v>
      </c>
      <c r="AQ956" s="23" t="str">
        <f t="shared" si="160"/>
        <v>strukovna</v>
      </c>
      <c r="AR956" s="1" t="str">
        <f t="shared" si="161"/>
        <v>08-071-505</v>
      </c>
      <c r="AT956" s="51" t="str">
        <f t="shared" si="162"/>
        <v>Ekonomska škola Mije Mirkovića Rijeka</v>
      </c>
      <c r="AU956" s="51" t="str">
        <f t="shared" si="163"/>
        <v>Primorsko-goranska</v>
      </c>
      <c r="AV956" s="51" t="str">
        <f t="shared" si="164"/>
        <v>Rijeka</v>
      </c>
      <c r="AW956" s="51" t="str">
        <f t="shared" si="165"/>
        <v>državna</v>
      </c>
      <c r="AX956" s="51" t="str">
        <f t="shared" si="166"/>
        <v>strukovna</v>
      </c>
      <c r="AY956" s="51" t="str">
        <f t="shared" si="167"/>
        <v>08-071-505</v>
      </c>
    </row>
    <row r="957" spans="1:77" s="3" customFormat="1" ht="13.5" x14ac:dyDescent="0.25">
      <c r="A957" s="145"/>
      <c r="B957" s="153"/>
      <c r="C957" s="151"/>
      <c r="D957" s="151"/>
      <c r="E957" s="156"/>
      <c r="F957" s="149"/>
      <c r="G957" s="14"/>
      <c r="H957" s="14"/>
      <c r="I957" s="14"/>
      <c r="J957" s="14"/>
      <c r="K957" s="14"/>
      <c r="L957" s="14"/>
      <c r="M957" s="14"/>
      <c r="N957" s="14"/>
      <c r="O957" s="144"/>
      <c r="P957" s="14"/>
      <c r="Q957" s="14"/>
      <c r="R957" s="14"/>
      <c r="S957" s="145"/>
      <c r="T957" s="145"/>
      <c r="U957" s="145"/>
      <c r="V957" s="145"/>
      <c r="W957" s="145"/>
      <c r="X957" s="145"/>
      <c r="Y957" s="145"/>
      <c r="Z957" s="145"/>
      <c r="AA957" s="145"/>
      <c r="AB957" s="145"/>
      <c r="AC957" s="145"/>
      <c r="AD957" s="153"/>
      <c r="AE957" s="145"/>
      <c r="AF957" s="145"/>
      <c r="AG957" s="144"/>
      <c r="AH957" s="144"/>
      <c r="AI957" s="144"/>
      <c r="AJ957" s="158"/>
      <c r="AK957" s="144"/>
      <c r="AL957" s="140"/>
      <c r="AM957" s="23" t="str">
        <f t="shared" si="156"/>
        <v>Ekonomska škola Mije Mirkovića Rijeka</v>
      </c>
      <c r="AN957" s="23" t="str">
        <f t="shared" si="157"/>
        <v>Primorsko-goranska</v>
      </c>
      <c r="AO957" s="23" t="str">
        <f t="shared" si="158"/>
        <v>Rijeka</v>
      </c>
      <c r="AP957" s="23" t="str">
        <f t="shared" si="159"/>
        <v>državna</v>
      </c>
      <c r="AQ957" s="23" t="str">
        <f t="shared" si="160"/>
        <v>strukovna</v>
      </c>
      <c r="AR957" s="1" t="str">
        <f t="shared" si="161"/>
        <v>08-071-505</v>
      </c>
      <c r="AT957" s="51" t="str">
        <f t="shared" si="162"/>
        <v>Ekonomska škola Mije Mirkovića Rijeka</v>
      </c>
      <c r="AU957" s="51" t="str">
        <f t="shared" si="163"/>
        <v>Primorsko-goranska</v>
      </c>
      <c r="AV957" s="51" t="str">
        <f t="shared" si="164"/>
        <v>Rijeka</v>
      </c>
      <c r="AW957" s="51" t="str">
        <f t="shared" si="165"/>
        <v>državna</v>
      </c>
      <c r="AX957" s="51" t="str">
        <f t="shared" si="166"/>
        <v>strukovna</v>
      </c>
      <c r="AY957" s="51" t="str">
        <f t="shared" si="167"/>
        <v>08-071-505</v>
      </c>
    </row>
    <row r="958" spans="1:77" s="3" customFormat="1" ht="13.5" x14ac:dyDescent="0.25">
      <c r="A958" s="145"/>
      <c r="B958" s="153"/>
      <c r="C958" s="151"/>
      <c r="D958" s="151"/>
      <c r="E958" s="156"/>
      <c r="F958" s="149"/>
      <c r="G958" s="14"/>
      <c r="H958" s="14"/>
      <c r="I958" s="14"/>
      <c r="J958" s="14"/>
      <c r="K958" s="14"/>
      <c r="L958" s="14"/>
      <c r="M958" s="14"/>
      <c r="N958" s="14"/>
      <c r="O958" s="144"/>
      <c r="P958" s="14"/>
      <c r="Q958" s="14"/>
      <c r="R958" s="14"/>
      <c r="S958" s="145"/>
      <c r="T958" s="145"/>
      <c r="U958" s="145"/>
      <c r="V958" s="145"/>
      <c r="W958" s="145"/>
      <c r="X958" s="145"/>
      <c r="Y958" s="145"/>
      <c r="Z958" s="145"/>
      <c r="AA958" s="145"/>
      <c r="AB958" s="145"/>
      <c r="AC958" s="145"/>
      <c r="AD958" s="153"/>
      <c r="AE958" s="145"/>
      <c r="AF958" s="145"/>
      <c r="AG958" s="144"/>
      <c r="AH958" s="144"/>
      <c r="AI958" s="144"/>
      <c r="AJ958" s="158"/>
      <c r="AK958" s="144"/>
      <c r="AL958" s="140"/>
      <c r="AM958" s="23" t="str">
        <f t="shared" si="156"/>
        <v>Ekonomska škola Mije Mirkovića Rijeka</v>
      </c>
      <c r="AN958" s="23" t="str">
        <f t="shared" si="157"/>
        <v>Primorsko-goranska</v>
      </c>
      <c r="AO958" s="23" t="str">
        <f t="shared" si="158"/>
        <v>Rijeka</v>
      </c>
      <c r="AP958" s="23" t="str">
        <f t="shared" si="159"/>
        <v>državna</v>
      </c>
      <c r="AQ958" s="23" t="str">
        <f t="shared" si="160"/>
        <v>strukovna</v>
      </c>
      <c r="AR958" s="1" t="str">
        <f t="shared" si="161"/>
        <v>08-071-505</v>
      </c>
      <c r="AT958" s="51" t="str">
        <f t="shared" si="162"/>
        <v>Ekonomska škola Mije Mirkovića Rijeka</v>
      </c>
      <c r="AU958" s="51" t="str">
        <f t="shared" si="163"/>
        <v>Primorsko-goranska</v>
      </c>
      <c r="AV958" s="51" t="str">
        <f t="shared" si="164"/>
        <v>Rijeka</v>
      </c>
      <c r="AW958" s="51" t="str">
        <f t="shared" si="165"/>
        <v>državna</v>
      </c>
      <c r="AX958" s="51" t="str">
        <f t="shared" si="166"/>
        <v>strukovna</v>
      </c>
      <c r="AY958" s="51" t="str">
        <f t="shared" si="167"/>
        <v>08-071-505</v>
      </c>
    </row>
    <row r="959" spans="1:77" s="3" customFormat="1" ht="13.5" x14ac:dyDescent="0.25">
      <c r="A959" s="145"/>
      <c r="B959" s="153"/>
      <c r="C959" s="151"/>
      <c r="D959" s="151"/>
      <c r="E959" s="156"/>
      <c r="F959" s="149"/>
      <c r="G959" s="14"/>
      <c r="H959" s="14"/>
      <c r="I959" s="14"/>
      <c r="J959" s="14"/>
      <c r="K959" s="14"/>
      <c r="L959" s="14"/>
      <c r="M959" s="14"/>
      <c r="N959" s="14"/>
      <c r="O959" s="144"/>
      <c r="P959" s="14"/>
      <c r="Q959" s="14"/>
      <c r="R959" s="14"/>
      <c r="S959" s="145"/>
      <c r="T959" s="145"/>
      <c r="U959" s="145"/>
      <c r="V959" s="145"/>
      <c r="W959" s="145"/>
      <c r="X959" s="145"/>
      <c r="Y959" s="145"/>
      <c r="Z959" s="145"/>
      <c r="AA959" s="145"/>
      <c r="AB959" s="145"/>
      <c r="AC959" s="145"/>
      <c r="AD959" s="153"/>
      <c r="AE959" s="145"/>
      <c r="AF959" s="145"/>
      <c r="AG959" s="144"/>
      <c r="AH959" s="144"/>
      <c r="AI959" s="144"/>
      <c r="AJ959" s="158"/>
      <c r="AK959" s="144"/>
      <c r="AL959" s="140"/>
      <c r="AM959" s="23" t="str">
        <f t="shared" si="156"/>
        <v>Ekonomska škola Mije Mirkovića Rijeka</v>
      </c>
      <c r="AN959" s="23" t="str">
        <f t="shared" si="157"/>
        <v>Primorsko-goranska</v>
      </c>
      <c r="AO959" s="23" t="str">
        <f t="shared" si="158"/>
        <v>Rijeka</v>
      </c>
      <c r="AP959" s="23" t="str">
        <f t="shared" si="159"/>
        <v>državna</v>
      </c>
      <c r="AQ959" s="23" t="str">
        <f t="shared" si="160"/>
        <v>strukovna</v>
      </c>
      <c r="AR959" s="1" t="str">
        <f t="shared" si="161"/>
        <v>08-071-505</v>
      </c>
      <c r="AT959" s="51" t="str">
        <f t="shared" si="162"/>
        <v>Ekonomska škola Mije Mirkovića Rijeka</v>
      </c>
      <c r="AU959" s="51" t="str">
        <f t="shared" si="163"/>
        <v>Primorsko-goranska</v>
      </c>
      <c r="AV959" s="51" t="str">
        <f t="shared" si="164"/>
        <v>Rijeka</v>
      </c>
      <c r="AW959" s="51" t="str">
        <f t="shared" si="165"/>
        <v>državna</v>
      </c>
      <c r="AX959" s="51" t="str">
        <f t="shared" si="166"/>
        <v>strukovna</v>
      </c>
      <c r="AY959" s="51" t="str">
        <f t="shared" si="167"/>
        <v>08-071-505</v>
      </c>
    </row>
    <row r="960" spans="1:77" s="3" customFormat="1" ht="13.5" x14ac:dyDescent="0.25">
      <c r="A960" s="145"/>
      <c r="B960" s="160"/>
      <c r="C960" s="151"/>
      <c r="D960" s="151"/>
      <c r="E960" s="156"/>
      <c r="F960" s="161"/>
      <c r="G960" s="14"/>
      <c r="H960" s="14"/>
      <c r="I960" s="14"/>
      <c r="J960" s="14"/>
      <c r="K960" s="14"/>
      <c r="L960" s="14"/>
      <c r="M960" s="14"/>
      <c r="N960" s="14"/>
      <c r="O960" s="144"/>
      <c r="P960" s="14"/>
      <c r="Q960" s="14"/>
      <c r="R960" s="14"/>
      <c r="S960" s="145"/>
      <c r="T960" s="145"/>
      <c r="U960" s="145"/>
      <c r="V960" s="145"/>
      <c r="W960" s="145"/>
      <c r="X960" s="145"/>
      <c r="Y960" s="145"/>
      <c r="Z960" s="145"/>
      <c r="AA960" s="145"/>
      <c r="AB960" s="145"/>
      <c r="AC960" s="145"/>
      <c r="AD960" s="160"/>
      <c r="AE960" s="145"/>
      <c r="AF960" s="145"/>
      <c r="AG960" s="144"/>
      <c r="AH960" s="144"/>
      <c r="AI960" s="144"/>
      <c r="AJ960" s="162"/>
      <c r="AK960" s="144"/>
      <c r="AL960" s="140"/>
      <c r="AM960" s="23" t="str">
        <f t="shared" si="156"/>
        <v>Ekonomska škola Mije Mirkovića Rijeka</v>
      </c>
      <c r="AN960" s="23" t="str">
        <f t="shared" si="157"/>
        <v>Primorsko-goranska</v>
      </c>
      <c r="AO960" s="23" t="str">
        <f t="shared" si="158"/>
        <v>Rijeka</v>
      </c>
      <c r="AP960" s="23" t="str">
        <f t="shared" si="159"/>
        <v>državna</v>
      </c>
      <c r="AQ960" s="23" t="str">
        <f t="shared" si="160"/>
        <v>strukovna</v>
      </c>
      <c r="AR960" s="1" t="str">
        <f t="shared" si="161"/>
        <v>08-071-505</v>
      </c>
      <c r="AT960" s="51" t="str">
        <f t="shared" si="162"/>
        <v>Ekonomska škola Mije Mirkovića Rijeka</v>
      </c>
      <c r="AU960" s="51" t="str">
        <f t="shared" si="163"/>
        <v>Primorsko-goranska</v>
      </c>
      <c r="AV960" s="51" t="str">
        <f t="shared" si="164"/>
        <v>Rijeka</v>
      </c>
      <c r="AW960" s="51" t="str">
        <f t="shared" si="165"/>
        <v>državna</v>
      </c>
      <c r="AX960" s="51" t="str">
        <f t="shared" si="166"/>
        <v>strukovna</v>
      </c>
      <c r="AY960" s="51" t="str">
        <f t="shared" si="167"/>
        <v>08-071-505</v>
      </c>
    </row>
    <row r="961" spans="1:77" s="3" customFormat="1" ht="13.5" x14ac:dyDescent="0.25">
      <c r="A961" s="145"/>
      <c r="B961" s="152"/>
      <c r="C961" s="151" t="s">
        <v>51</v>
      </c>
      <c r="D961" s="151" t="s">
        <v>51</v>
      </c>
      <c r="E961" s="156"/>
      <c r="F961" s="148" t="s">
        <v>51</v>
      </c>
      <c r="G961" s="14"/>
      <c r="H961" s="14"/>
      <c r="I961" s="14"/>
      <c r="J961" s="14"/>
      <c r="K961" s="14"/>
      <c r="L961" s="14"/>
      <c r="M961" s="14"/>
      <c r="N961" s="14"/>
      <c r="O961" s="144">
        <f>SUM(N961:N968)</f>
        <v>0</v>
      </c>
      <c r="P961" s="14"/>
      <c r="Q961" s="14"/>
      <c r="R961" s="14"/>
      <c r="S961" s="145"/>
      <c r="T961" s="145"/>
      <c r="U961" s="145"/>
      <c r="V961" s="145"/>
      <c r="W961" s="145"/>
      <c r="X961" s="145"/>
      <c r="Y961" s="145"/>
      <c r="Z961" s="145"/>
      <c r="AA961" s="145"/>
      <c r="AB961" s="145"/>
      <c r="AC961" s="145"/>
      <c r="AD961" s="152"/>
      <c r="AE961" s="145"/>
      <c r="AF961" s="145"/>
      <c r="AG961" s="144">
        <f>SUM(P961:AF968)</f>
        <v>0</v>
      </c>
      <c r="AH961" s="144">
        <f>SUM(AG961,O961)</f>
        <v>0</v>
      </c>
      <c r="AI961" s="144">
        <f>SUM(AH961-E961)</f>
        <v>0</v>
      </c>
      <c r="AJ961" s="157"/>
      <c r="AK961" s="144">
        <f>SUM(AH961,AJ961)-AI961</f>
        <v>0</v>
      </c>
      <c r="AL961" s="140"/>
      <c r="AM961" s="23" t="str">
        <f t="shared" si="156"/>
        <v>Ekonomska škola Mije Mirkovića Rijeka</v>
      </c>
      <c r="AN961" s="23" t="str">
        <f t="shared" si="157"/>
        <v>Primorsko-goranska</v>
      </c>
      <c r="AO961" s="23" t="str">
        <f t="shared" si="158"/>
        <v>Rijeka</v>
      </c>
      <c r="AP961" s="23" t="str">
        <f t="shared" si="159"/>
        <v>državna</v>
      </c>
      <c r="AQ961" s="23" t="str">
        <f t="shared" si="160"/>
        <v>strukovna</v>
      </c>
      <c r="AR961" s="1" t="str">
        <f t="shared" si="161"/>
        <v>08-071-505</v>
      </c>
      <c r="AT961" s="51" t="str">
        <f t="shared" si="162"/>
        <v>Ekonomska škola Mije Mirkovića Rijeka</v>
      </c>
      <c r="AU961" s="51" t="str">
        <f t="shared" si="163"/>
        <v>Primorsko-goranska</v>
      </c>
      <c r="AV961" s="51" t="str">
        <f t="shared" si="164"/>
        <v>Rijeka</v>
      </c>
      <c r="AW961" s="51" t="str">
        <f t="shared" si="165"/>
        <v>državna</v>
      </c>
      <c r="AX961" s="51" t="str">
        <f t="shared" si="166"/>
        <v>strukovna</v>
      </c>
      <c r="AY961" s="51" t="str">
        <f t="shared" si="167"/>
        <v>08-071-505</v>
      </c>
      <c r="BY961" s="7"/>
    </row>
    <row r="962" spans="1:77" s="3" customFormat="1" ht="13.5" x14ac:dyDescent="0.25">
      <c r="A962" s="145"/>
      <c r="B962" s="153"/>
      <c r="C962" s="151"/>
      <c r="D962" s="151"/>
      <c r="E962" s="156"/>
      <c r="F962" s="149"/>
      <c r="G962" s="14"/>
      <c r="H962" s="14"/>
      <c r="I962" s="14"/>
      <c r="J962" s="14"/>
      <c r="K962" s="14"/>
      <c r="L962" s="14"/>
      <c r="M962" s="14"/>
      <c r="N962" s="14"/>
      <c r="O962" s="144"/>
      <c r="P962" s="14"/>
      <c r="Q962" s="14"/>
      <c r="R962" s="14"/>
      <c r="S962" s="145"/>
      <c r="T962" s="145"/>
      <c r="U962" s="145"/>
      <c r="V962" s="145"/>
      <c r="W962" s="145"/>
      <c r="X962" s="145"/>
      <c r="Y962" s="145"/>
      <c r="Z962" s="145"/>
      <c r="AA962" s="145"/>
      <c r="AB962" s="145"/>
      <c r="AC962" s="145"/>
      <c r="AD962" s="153"/>
      <c r="AE962" s="145"/>
      <c r="AF962" s="145"/>
      <c r="AG962" s="144"/>
      <c r="AH962" s="144"/>
      <c r="AI962" s="144"/>
      <c r="AJ962" s="158"/>
      <c r="AK962" s="144"/>
      <c r="AL962" s="140"/>
      <c r="AM962" s="23" t="str">
        <f t="shared" ref="AM962:AM1025" si="168">NazivSkole</f>
        <v>Ekonomska škola Mije Mirkovića Rijeka</v>
      </c>
      <c r="AN962" s="23" t="str">
        <f t="shared" ref="AN962:AN1025" si="169">Zupanija</f>
        <v>Primorsko-goranska</v>
      </c>
      <c r="AO962" s="23" t="str">
        <f t="shared" ref="AO962:AO1025" si="170">GradMjesto</f>
        <v>Rijeka</v>
      </c>
      <c r="AP962" s="23" t="str">
        <f t="shared" ref="AP962:AP1025" si="171">Osnivac</f>
        <v>državna</v>
      </c>
      <c r="AQ962" s="23" t="str">
        <f t="shared" ref="AQ962:AQ1025" si="172">VrstaSkole</f>
        <v>strukovna</v>
      </c>
      <c r="AR962" s="1" t="str">
        <f t="shared" ref="AR962:AR1025" si="173">SifraSkole</f>
        <v>08-071-505</v>
      </c>
      <c r="AT962" s="51" t="str">
        <f t="shared" ref="AT962:AT1025" si="174">NazivSkole</f>
        <v>Ekonomska škola Mije Mirkovića Rijeka</v>
      </c>
      <c r="AU962" s="51" t="str">
        <f t="shared" ref="AU962:AU1025" si="175">Zupanija</f>
        <v>Primorsko-goranska</v>
      </c>
      <c r="AV962" s="51" t="str">
        <f t="shared" ref="AV962:AV1025" si="176">GradMjesto</f>
        <v>Rijeka</v>
      </c>
      <c r="AW962" s="51" t="str">
        <f t="shared" ref="AW962:AW1025" si="177">Osnivac</f>
        <v>državna</v>
      </c>
      <c r="AX962" s="51" t="str">
        <f t="shared" ref="AX962:AX1025" si="178">VrstaSkole</f>
        <v>strukovna</v>
      </c>
      <c r="AY962" s="51" t="str">
        <f t="shared" ref="AY962:AY1025" si="179">SifraSkole</f>
        <v>08-071-505</v>
      </c>
    </row>
    <row r="963" spans="1:77" s="3" customFormat="1" ht="13.5" x14ac:dyDescent="0.25">
      <c r="A963" s="145"/>
      <c r="B963" s="153"/>
      <c r="C963" s="151"/>
      <c r="D963" s="151"/>
      <c r="E963" s="156"/>
      <c r="F963" s="149"/>
      <c r="G963" s="14"/>
      <c r="H963" s="14"/>
      <c r="I963" s="14"/>
      <c r="J963" s="14"/>
      <c r="K963" s="14"/>
      <c r="L963" s="14"/>
      <c r="M963" s="14"/>
      <c r="N963" s="14"/>
      <c r="O963" s="144"/>
      <c r="P963" s="14"/>
      <c r="Q963" s="14"/>
      <c r="R963" s="14"/>
      <c r="S963" s="145"/>
      <c r="T963" s="145"/>
      <c r="U963" s="145"/>
      <c r="V963" s="145"/>
      <c r="W963" s="145"/>
      <c r="X963" s="145"/>
      <c r="Y963" s="145"/>
      <c r="Z963" s="145"/>
      <c r="AA963" s="145"/>
      <c r="AB963" s="145"/>
      <c r="AC963" s="145"/>
      <c r="AD963" s="153"/>
      <c r="AE963" s="145"/>
      <c r="AF963" s="145"/>
      <c r="AG963" s="144"/>
      <c r="AH963" s="144"/>
      <c r="AI963" s="144"/>
      <c r="AJ963" s="158"/>
      <c r="AK963" s="144"/>
      <c r="AL963" s="140"/>
      <c r="AM963" s="23" t="str">
        <f t="shared" si="168"/>
        <v>Ekonomska škola Mije Mirkovića Rijeka</v>
      </c>
      <c r="AN963" s="23" t="str">
        <f t="shared" si="169"/>
        <v>Primorsko-goranska</v>
      </c>
      <c r="AO963" s="23" t="str">
        <f t="shared" si="170"/>
        <v>Rijeka</v>
      </c>
      <c r="AP963" s="23" t="str">
        <f t="shared" si="171"/>
        <v>državna</v>
      </c>
      <c r="AQ963" s="23" t="str">
        <f t="shared" si="172"/>
        <v>strukovna</v>
      </c>
      <c r="AR963" s="1" t="str">
        <f t="shared" si="173"/>
        <v>08-071-505</v>
      </c>
      <c r="AT963" s="51" t="str">
        <f t="shared" si="174"/>
        <v>Ekonomska škola Mije Mirkovića Rijeka</v>
      </c>
      <c r="AU963" s="51" t="str">
        <f t="shared" si="175"/>
        <v>Primorsko-goranska</v>
      </c>
      <c r="AV963" s="51" t="str">
        <f t="shared" si="176"/>
        <v>Rijeka</v>
      </c>
      <c r="AW963" s="51" t="str">
        <f t="shared" si="177"/>
        <v>državna</v>
      </c>
      <c r="AX963" s="51" t="str">
        <f t="shared" si="178"/>
        <v>strukovna</v>
      </c>
      <c r="AY963" s="51" t="str">
        <f t="shared" si="179"/>
        <v>08-071-505</v>
      </c>
    </row>
    <row r="964" spans="1:77" s="3" customFormat="1" ht="13.5" x14ac:dyDescent="0.25">
      <c r="A964" s="145"/>
      <c r="B964" s="153"/>
      <c r="C964" s="151"/>
      <c r="D964" s="151"/>
      <c r="E964" s="156"/>
      <c r="F964" s="149"/>
      <c r="G964" s="14"/>
      <c r="H964" s="14"/>
      <c r="I964" s="14"/>
      <c r="J964" s="14"/>
      <c r="K964" s="14"/>
      <c r="L964" s="14"/>
      <c r="M964" s="14"/>
      <c r="N964" s="14"/>
      <c r="O964" s="144"/>
      <c r="P964" s="14"/>
      <c r="Q964" s="14"/>
      <c r="R964" s="14"/>
      <c r="S964" s="145"/>
      <c r="T964" s="145"/>
      <c r="U964" s="145"/>
      <c r="V964" s="145"/>
      <c r="W964" s="145"/>
      <c r="X964" s="145"/>
      <c r="Y964" s="145"/>
      <c r="Z964" s="145"/>
      <c r="AA964" s="145"/>
      <c r="AB964" s="145"/>
      <c r="AC964" s="145"/>
      <c r="AD964" s="153"/>
      <c r="AE964" s="145"/>
      <c r="AF964" s="145"/>
      <c r="AG964" s="144"/>
      <c r="AH964" s="144"/>
      <c r="AI964" s="144"/>
      <c r="AJ964" s="158"/>
      <c r="AK964" s="144"/>
      <c r="AL964" s="140"/>
      <c r="AM964" s="23" t="str">
        <f t="shared" si="168"/>
        <v>Ekonomska škola Mije Mirkovića Rijeka</v>
      </c>
      <c r="AN964" s="23" t="str">
        <f t="shared" si="169"/>
        <v>Primorsko-goranska</v>
      </c>
      <c r="AO964" s="23" t="str">
        <f t="shared" si="170"/>
        <v>Rijeka</v>
      </c>
      <c r="AP964" s="23" t="str">
        <f t="shared" si="171"/>
        <v>državna</v>
      </c>
      <c r="AQ964" s="23" t="str">
        <f t="shared" si="172"/>
        <v>strukovna</v>
      </c>
      <c r="AR964" s="1" t="str">
        <f t="shared" si="173"/>
        <v>08-071-505</v>
      </c>
      <c r="AT964" s="51" t="str">
        <f t="shared" si="174"/>
        <v>Ekonomska škola Mije Mirkovića Rijeka</v>
      </c>
      <c r="AU964" s="51" t="str">
        <f t="shared" si="175"/>
        <v>Primorsko-goranska</v>
      </c>
      <c r="AV964" s="51" t="str">
        <f t="shared" si="176"/>
        <v>Rijeka</v>
      </c>
      <c r="AW964" s="51" t="str">
        <f t="shared" si="177"/>
        <v>državna</v>
      </c>
      <c r="AX964" s="51" t="str">
        <f t="shared" si="178"/>
        <v>strukovna</v>
      </c>
      <c r="AY964" s="51" t="str">
        <f t="shared" si="179"/>
        <v>08-071-505</v>
      </c>
    </row>
    <row r="965" spans="1:77" s="3" customFormat="1" ht="13.5" x14ac:dyDescent="0.25">
      <c r="A965" s="145"/>
      <c r="B965" s="153"/>
      <c r="C965" s="151"/>
      <c r="D965" s="151"/>
      <c r="E965" s="156"/>
      <c r="F965" s="149"/>
      <c r="G965" s="14"/>
      <c r="H965" s="14"/>
      <c r="I965" s="14"/>
      <c r="J965" s="14"/>
      <c r="K965" s="14"/>
      <c r="L965" s="14"/>
      <c r="M965" s="14"/>
      <c r="N965" s="14"/>
      <c r="O965" s="144"/>
      <c r="P965" s="14"/>
      <c r="Q965" s="14"/>
      <c r="R965" s="14"/>
      <c r="S965" s="145"/>
      <c r="T965" s="145"/>
      <c r="U965" s="145"/>
      <c r="V965" s="145"/>
      <c r="W965" s="145"/>
      <c r="X965" s="145"/>
      <c r="Y965" s="145"/>
      <c r="Z965" s="145"/>
      <c r="AA965" s="145"/>
      <c r="AB965" s="145"/>
      <c r="AC965" s="145"/>
      <c r="AD965" s="153"/>
      <c r="AE965" s="145"/>
      <c r="AF965" s="145"/>
      <c r="AG965" s="144"/>
      <c r="AH965" s="144"/>
      <c r="AI965" s="144"/>
      <c r="AJ965" s="158"/>
      <c r="AK965" s="144"/>
      <c r="AL965" s="140"/>
      <c r="AM965" s="23" t="str">
        <f t="shared" si="168"/>
        <v>Ekonomska škola Mije Mirkovića Rijeka</v>
      </c>
      <c r="AN965" s="23" t="str">
        <f t="shared" si="169"/>
        <v>Primorsko-goranska</v>
      </c>
      <c r="AO965" s="23" t="str">
        <f t="shared" si="170"/>
        <v>Rijeka</v>
      </c>
      <c r="AP965" s="23" t="str">
        <f t="shared" si="171"/>
        <v>državna</v>
      </c>
      <c r="AQ965" s="23" t="str">
        <f t="shared" si="172"/>
        <v>strukovna</v>
      </c>
      <c r="AR965" s="1" t="str">
        <f t="shared" si="173"/>
        <v>08-071-505</v>
      </c>
      <c r="AT965" s="51" t="str">
        <f t="shared" si="174"/>
        <v>Ekonomska škola Mije Mirkovića Rijeka</v>
      </c>
      <c r="AU965" s="51" t="str">
        <f t="shared" si="175"/>
        <v>Primorsko-goranska</v>
      </c>
      <c r="AV965" s="51" t="str">
        <f t="shared" si="176"/>
        <v>Rijeka</v>
      </c>
      <c r="AW965" s="51" t="str">
        <f t="shared" si="177"/>
        <v>državna</v>
      </c>
      <c r="AX965" s="51" t="str">
        <f t="shared" si="178"/>
        <v>strukovna</v>
      </c>
      <c r="AY965" s="51" t="str">
        <f t="shared" si="179"/>
        <v>08-071-505</v>
      </c>
    </row>
    <row r="966" spans="1:77" s="3" customFormat="1" ht="13.5" x14ac:dyDescent="0.25">
      <c r="A966" s="145"/>
      <c r="B966" s="153"/>
      <c r="C966" s="151"/>
      <c r="D966" s="151"/>
      <c r="E966" s="156"/>
      <c r="F966" s="149"/>
      <c r="G966" s="14"/>
      <c r="H966" s="14"/>
      <c r="I966" s="14"/>
      <c r="J966" s="14"/>
      <c r="K966" s="14"/>
      <c r="L966" s="14"/>
      <c r="M966" s="14"/>
      <c r="N966" s="14"/>
      <c r="O966" s="144"/>
      <c r="P966" s="14"/>
      <c r="Q966" s="14"/>
      <c r="R966" s="14"/>
      <c r="S966" s="145"/>
      <c r="T966" s="145"/>
      <c r="U966" s="145"/>
      <c r="V966" s="145"/>
      <c r="W966" s="145"/>
      <c r="X966" s="145"/>
      <c r="Y966" s="145"/>
      <c r="Z966" s="145"/>
      <c r="AA966" s="145"/>
      <c r="AB966" s="145"/>
      <c r="AC966" s="145"/>
      <c r="AD966" s="153"/>
      <c r="AE966" s="145"/>
      <c r="AF966" s="145"/>
      <c r="AG966" s="144"/>
      <c r="AH966" s="144"/>
      <c r="AI966" s="144"/>
      <c r="AJ966" s="158"/>
      <c r="AK966" s="144"/>
      <c r="AL966" s="140"/>
      <c r="AM966" s="23" t="str">
        <f t="shared" si="168"/>
        <v>Ekonomska škola Mije Mirkovića Rijeka</v>
      </c>
      <c r="AN966" s="23" t="str">
        <f t="shared" si="169"/>
        <v>Primorsko-goranska</v>
      </c>
      <c r="AO966" s="23" t="str">
        <f t="shared" si="170"/>
        <v>Rijeka</v>
      </c>
      <c r="AP966" s="23" t="str">
        <f t="shared" si="171"/>
        <v>državna</v>
      </c>
      <c r="AQ966" s="23" t="str">
        <f t="shared" si="172"/>
        <v>strukovna</v>
      </c>
      <c r="AR966" s="1" t="str">
        <f t="shared" si="173"/>
        <v>08-071-505</v>
      </c>
      <c r="AT966" s="51" t="str">
        <f t="shared" si="174"/>
        <v>Ekonomska škola Mije Mirkovića Rijeka</v>
      </c>
      <c r="AU966" s="51" t="str">
        <f t="shared" si="175"/>
        <v>Primorsko-goranska</v>
      </c>
      <c r="AV966" s="51" t="str">
        <f t="shared" si="176"/>
        <v>Rijeka</v>
      </c>
      <c r="AW966" s="51" t="str">
        <f t="shared" si="177"/>
        <v>državna</v>
      </c>
      <c r="AX966" s="51" t="str">
        <f t="shared" si="178"/>
        <v>strukovna</v>
      </c>
      <c r="AY966" s="51" t="str">
        <f t="shared" si="179"/>
        <v>08-071-505</v>
      </c>
    </row>
    <row r="967" spans="1:77" s="3" customFormat="1" ht="13.5" x14ac:dyDescent="0.25">
      <c r="A967" s="145"/>
      <c r="B967" s="153"/>
      <c r="C967" s="151"/>
      <c r="D967" s="151"/>
      <c r="E967" s="156"/>
      <c r="F967" s="149"/>
      <c r="G967" s="14"/>
      <c r="H967" s="14"/>
      <c r="I967" s="14"/>
      <c r="J967" s="14"/>
      <c r="K967" s="14"/>
      <c r="L967" s="14"/>
      <c r="M967" s="14"/>
      <c r="N967" s="14"/>
      <c r="O967" s="144"/>
      <c r="P967" s="14"/>
      <c r="Q967" s="14"/>
      <c r="R967" s="14"/>
      <c r="S967" s="145"/>
      <c r="T967" s="145"/>
      <c r="U967" s="145"/>
      <c r="V967" s="145"/>
      <c r="W967" s="145"/>
      <c r="X967" s="145"/>
      <c r="Y967" s="145"/>
      <c r="Z967" s="145"/>
      <c r="AA967" s="145"/>
      <c r="AB967" s="145"/>
      <c r="AC967" s="145"/>
      <c r="AD967" s="153"/>
      <c r="AE967" s="145"/>
      <c r="AF967" s="145"/>
      <c r="AG967" s="144"/>
      <c r="AH967" s="144"/>
      <c r="AI967" s="144"/>
      <c r="AJ967" s="158"/>
      <c r="AK967" s="144"/>
      <c r="AL967" s="140"/>
      <c r="AM967" s="23" t="str">
        <f t="shared" si="168"/>
        <v>Ekonomska škola Mije Mirkovića Rijeka</v>
      </c>
      <c r="AN967" s="23" t="str">
        <f t="shared" si="169"/>
        <v>Primorsko-goranska</v>
      </c>
      <c r="AO967" s="23" t="str">
        <f t="shared" si="170"/>
        <v>Rijeka</v>
      </c>
      <c r="AP967" s="23" t="str">
        <f t="shared" si="171"/>
        <v>državna</v>
      </c>
      <c r="AQ967" s="23" t="str">
        <f t="shared" si="172"/>
        <v>strukovna</v>
      </c>
      <c r="AR967" s="1" t="str">
        <f t="shared" si="173"/>
        <v>08-071-505</v>
      </c>
      <c r="AT967" s="51" t="str">
        <f t="shared" si="174"/>
        <v>Ekonomska škola Mije Mirkovića Rijeka</v>
      </c>
      <c r="AU967" s="51" t="str">
        <f t="shared" si="175"/>
        <v>Primorsko-goranska</v>
      </c>
      <c r="AV967" s="51" t="str">
        <f t="shared" si="176"/>
        <v>Rijeka</v>
      </c>
      <c r="AW967" s="51" t="str">
        <f t="shared" si="177"/>
        <v>državna</v>
      </c>
      <c r="AX967" s="51" t="str">
        <f t="shared" si="178"/>
        <v>strukovna</v>
      </c>
      <c r="AY967" s="51" t="str">
        <f t="shared" si="179"/>
        <v>08-071-505</v>
      </c>
    </row>
    <row r="968" spans="1:77" s="3" customFormat="1" ht="13.5" x14ac:dyDescent="0.25">
      <c r="A968" s="145"/>
      <c r="B968" s="160"/>
      <c r="C968" s="151"/>
      <c r="D968" s="151"/>
      <c r="E968" s="156"/>
      <c r="F968" s="161"/>
      <c r="G968" s="14"/>
      <c r="H968" s="14"/>
      <c r="I968" s="14"/>
      <c r="J968" s="14"/>
      <c r="K968" s="14"/>
      <c r="L968" s="14"/>
      <c r="M968" s="14"/>
      <c r="N968" s="14"/>
      <c r="O968" s="144"/>
      <c r="P968" s="14"/>
      <c r="Q968" s="14"/>
      <c r="R968" s="14"/>
      <c r="S968" s="145"/>
      <c r="T968" s="145"/>
      <c r="U968" s="145"/>
      <c r="V968" s="145"/>
      <c r="W968" s="145"/>
      <c r="X968" s="145"/>
      <c r="Y968" s="145"/>
      <c r="Z968" s="145"/>
      <c r="AA968" s="145"/>
      <c r="AB968" s="145"/>
      <c r="AC968" s="145"/>
      <c r="AD968" s="160"/>
      <c r="AE968" s="145"/>
      <c r="AF968" s="145"/>
      <c r="AG968" s="144"/>
      <c r="AH968" s="144"/>
      <c r="AI968" s="144"/>
      <c r="AJ968" s="162"/>
      <c r="AK968" s="144"/>
      <c r="AL968" s="140"/>
      <c r="AM968" s="23" t="str">
        <f t="shared" si="168"/>
        <v>Ekonomska škola Mije Mirkovića Rijeka</v>
      </c>
      <c r="AN968" s="23" t="str">
        <f t="shared" si="169"/>
        <v>Primorsko-goranska</v>
      </c>
      <c r="AO968" s="23" t="str">
        <f t="shared" si="170"/>
        <v>Rijeka</v>
      </c>
      <c r="AP968" s="23" t="str">
        <f t="shared" si="171"/>
        <v>državna</v>
      </c>
      <c r="AQ968" s="23" t="str">
        <f t="shared" si="172"/>
        <v>strukovna</v>
      </c>
      <c r="AR968" s="1" t="str">
        <f t="shared" si="173"/>
        <v>08-071-505</v>
      </c>
      <c r="AT968" s="51" t="str">
        <f t="shared" si="174"/>
        <v>Ekonomska škola Mije Mirkovića Rijeka</v>
      </c>
      <c r="AU968" s="51" t="str">
        <f t="shared" si="175"/>
        <v>Primorsko-goranska</v>
      </c>
      <c r="AV968" s="51" t="str">
        <f t="shared" si="176"/>
        <v>Rijeka</v>
      </c>
      <c r="AW968" s="51" t="str">
        <f t="shared" si="177"/>
        <v>državna</v>
      </c>
      <c r="AX968" s="51" t="str">
        <f t="shared" si="178"/>
        <v>strukovna</v>
      </c>
      <c r="AY968" s="51" t="str">
        <f t="shared" si="179"/>
        <v>08-071-505</v>
      </c>
    </row>
    <row r="969" spans="1:77" s="3" customFormat="1" ht="13.5" x14ac:dyDescent="0.25">
      <c r="A969" s="145"/>
      <c r="B969" s="152"/>
      <c r="C969" s="151" t="s">
        <v>51</v>
      </c>
      <c r="D969" s="151" t="s">
        <v>51</v>
      </c>
      <c r="E969" s="156"/>
      <c r="F969" s="148" t="s">
        <v>51</v>
      </c>
      <c r="G969" s="14"/>
      <c r="H969" s="14"/>
      <c r="I969" s="14"/>
      <c r="J969" s="14"/>
      <c r="K969" s="14"/>
      <c r="L969" s="14"/>
      <c r="M969" s="14"/>
      <c r="N969" s="14"/>
      <c r="O969" s="144">
        <f>SUM(N969:N976)</f>
        <v>0</v>
      </c>
      <c r="P969" s="14"/>
      <c r="Q969" s="14"/>
      <c r="R969" s="14"/>
      <c r="S969" s="145"/>
      <c r="T969" s="145"/>
      <c r="U969" s="145"/>
      <c r="V969" s="145"/>
      <c r="W969" s="145"/>
      <c r="X969" s="145"/>
      <c r="Y969" s="145"/>
      <c r="Z969" s="145"/>
      <c r="AA969" s="145"/>
      <c r="AB969" s="145"/>
      <c r="AC969" s="145"/>
      <c r="AD969" s="152"/>
      <c r="AE969" s="145"/>
      <c r="AF969" s="145"/>
      <c r="AG969" s="144">
        <f>SUM(P969:AF976)</f>
        <v>0</v>
      </c>
      <c r="AH969" s="144">
        <f>SUM(AG969,O969)</f>
        <v>0</v>
      </c>
      <c r="AI969" s="144">
        <f>SUM(AH969-E969)</f>
        <v>0</v>
      </c>
      <c r="AJ969" s="157"/>
      <c r="AK969" s="144">
        <f>SUM(AH969,AJ969)-AI969</f>
        <v>0</v>
      </c>
      <c r="AL969" s="140"/>
      <c r="AM969" s="23" t="str">
        <f t="shared" si="168"/>
        <v>Ekonomska škola Mije Mirkovića Rijeka</v>
      </c>
      <c r="AN969" s="23" t="str">
        <f t="shared" si="169"/>
        <v>Primorsko-goranska</v>
      </c>
      <c r="AO969" s="23" t="str">
        <f t="shared" si="170"/>
        <v>Rijeka</v>
      </c>
      <c r="AP969" s="23" t="str">
        <f t="shared" si="171"/>
        <v>državna</v>
      </c>
      <c r="AQ969" s="23" t="str">
        <f t="shared" si="172"/>
        <v>strukovna</v>
      </c>
      <c r="AR969" s="1" t="str">
        <f t="shared" si="173"/>
        <v>08-071-505</v>
      </c>
      <c r="AT969" s="51" t="str">
        <f t="shared" si="174"/>
        <v>Ekonomska škola Mije Mirkovića Rijeka</v>
      </c>
      <c r="AU969" s="51" t="str">
        <f t="shared" si="175"/>
        <v>Primorsko-goranska</v>
      </c>
      <c r="AV969" s="51" t="str">
        <f t="shared" si="176"/>
        <v>Rijeka</v>
      </c>
      <c r="AW969" s="51" t="str">
        <f t="shared" si="177"/>
        <v>državna</v>
      </c>
      <c r="AX969" s="51" t="str">
        <f t="shared" si="178"/>
        <v>strukovna</v>
      </c>
      <c r="AY969" s="51" t="str">
        <f t="shared" si="179"/>
        <v>08-071-505</v>
      </c>
      <c r="BY969" s="7"/>
    </row>
    <row r="970" spans="1:77" s="3" customFormat="1" ht="13.5" x14ac:dyDescent="0.25">
      <c r="A970" s="145"/>
      <c r="B970" s="153"/>
      <c r="C970" s="151"/>
      <c r="D970" s="151"/>
      <c r="E970" s="156"/>
      <c r="F970" s="149"/>
      <c r="G970" s="14"/>
      <c r="H970" s="14"/>
      <c r="I970" s="14"/>
      <c r="J970" s="14"/>
      <c r="K970" s="14"/>
      <c r="L970" s="14"/>
      <c r="M970" s="14"/>
      <c r="N970" s="14"/>
      <c r="O970" s="144"/>
      <c r="P970" s="14"/>
      <c r="Q970" s="14"/>
      <c r="R970" s="14"/>
      <c r="S970" s="145"/>
      <c r="T970" s="145"/>
      <c r="U970" s="145"/>
      <c r="V970" s="145"/>
      <c r="W970" s="145"/>
      <c r="X970" s="145"/>
      <c r="Y970" s="145"/>
      <c r="Z970" s="145"/>
      <c r="AA970" s="145"/>
      <c r="AB970" s="145"/>
      <c r="AC970" s="145"/>
      <c r="AD970" s="153"/>
      <c r="AE970" s="145"/>
      <c r="AF970" s="145"/>
      <c r="AG970" s="144"/>
      <c r="AH970" s="144"/>
      <c r="AI970" s="144"/>
      <c r="AJ970" s="158"/>
      <c r="AK970" s="144"/>
      <c r="AL970" s="140"/>
      <c r="AM970" s="23" t="str">
        <f t="shared" si="168"/>
        <v>Ekonomska škola Mije Mirkovića Rijeka</v>
      </c>
      <c r="AN970" s="23" t="str">
        <f t="shared" si="169"/>
        <v>Primorsko-goranska</v>
      </c>
      <c r="AO970" s="23" t="str">
        <f t="shared" si="170"/>
        <v>Rijeka</v>
      </c>
      <c r="AP970" s="23" t="str">
        <f t="shared" si="171"/>
        <v>državna</v>
      </c>
      <c r="AQ970" s="23" t="str">
        <f t="shared" si="172"/>
        <v>strukovna</v>
      </c>
      <c r="AR970" s="1" t="str">
        <f t="shared" si="173"/>
        <v>08-071-505</v>
      </c>
      <c r="AT970" s="51" t="str">
        <f t="shared" si="174"/>
        <v>Ekonomska škola Mije Mirkovića Rijeka</v>
      </c>
      <c r="AU970" s="51" t="str">
        <f t="shared" si="175"/>
        <v>Primorsko-goranska</v>
      </c>
      <c r="AV970" s="51" t="str">
        <f t="shared" si="176"/>
        <v>Rijeka</v>
      </c>
      <c r="AW970" s="51" t="str">
        <f t="shared" si="177"/>
        <v>državna</v>
      </c>
      <c r="AX970" s="51" t="str">
        <f t="shared" si="178"/>
        <v>strukovna</v>
      </c>
      <c r="AY970" s="51" t="str">
        <f t="shared" si="179"/>
        <v>08-071-505</v>
      </c>
    </row>
    <row r="971" spans="1:77" s="3" customFormat="1" ht="13.5" x14ac:dyDescent="0.25">
      <c r="A971" s="145"/>
      <c r="B971" s="153"/>
      <c r="C971" s="151"/>
      <c r="D971" s="151"/>
      <c r="E971" s="156"/>
      <c r="F971" s="149"/>
      <c r="G971" s="14"/>
      <c r="H971" s="14"/>
      <c r="I971" s="14"/>
      <c r="J971" s="14"/>
      <c r="K971" s="14"/>
      <c r="L971" s="14"/>
      <c r="M971" s="14"/>
      <c r="N971" s="14"/>
      <c r="O971" s="144"/>
      <c r="P971" s="14"/>
      <c r="Q971" s="14"/>
      <c r="R971" s="14"/>
      <c r="S971" s="145"/>
      <c r="T971" s="145"/>
      <c r="U971" s="145"/>
      <c r="V971" s="145"/>
      <c r="W971" s="145"/>
      <c r="X971" s="145"/>
      <c r="Y971" s="145"/>
      <c r="Z971" s="145"/>
      <c r="AA971" s="145"/>
      <c r="AB971" s="145"/>
      <c r="AC971" s="145"/>
      <c r="AD971" s="153"/>
      <c r="AE971" s="145"/>
      <c r="AF971" s="145"/>
      <c r="AG971" s="144"/>
      <c r="AH971" s="144"/>
      <c r="AI971" s="144"/>
      <c r="AJ971" s="158"/>
      <c r="AK971" s="144"/>
      <c r="AL971" s="140"/>
      <c r="AM971" s="23" t="str">
        <f t="shared" si="168"/>
        <v>Ekonomska škola Mije Mirkovića Rijeka</v>
      </c>
      <c r="AN971" s="23" t="str">
        <f t="shared" si="169"/>
        <v>Primorsko-goranska</v>
      </c>
      <c r="AO971" s="23" t="str">
        <f t="shared" si="170"/>
        <v>Rijeka</v>
      </c>
      <c r="AP971" s="23" t="str">
        <f t="shared" si="171"/>
        <v>državna</v>
      </c>
      <c r="AQ971" s="23" t="str">
        <f t="shared" si="172"/>
        <v>strukovna</v>
      </c>
      <c r="AR971" s="1" t="str">
        <f t="shared" si="173"/>
        <v>08-071-505</v>
      </c>
      <c r="AT971" s="51" t="str">
        <f t="shared" si="174"/>
        <v>Ekonomska škola Mije Mirkovića Rijeka</v>
      </c>
      <c r="AU971" s="51" t="str">
        <f t="shared" si="175"/>
        <v>Primorsko-goranska</v>
      </c>
      <c r="AV971" s="51" t="str">
        <f t="shared" si="176"/>
        <v>Rijeka</v>
      </c>
      <c r="AW971" s="51" t="str">
        <f t="shared" si="177"/>
        <v>državna</v>
      </c>
      <c r="AX971" s="51" t="str">
        <f t="shared" si="178"/>
        <v>strukovna</v>
      </c>
      <c r="AY971" s="51" t="str">
        <f t="shared" si="179"/>
        <v>08-071-505</v>
      </c>
    </row>
    <row r="972" spans="1:77" s="3" customFormat="1" ht="13.5" x14ac:dyDescent="0.25">
      <c r="A972" s="145"/>
      <c r="B972" s="153"/>
      <c r="C972" s="151"/>
      <c r="D972" s="151"/>
      <c r="E972" s="156"/>
      <c r="F972" s="149"/>
      <c r="G972" s="14"/>
      <c r="H972" s="14"/>
      <c r="I972" s="14"/>
      <c r="J972" s="14"/>
      <c r="K972" s="14"/>
      <c r="L972" s="14"/>
      <c r="M972" s="14"/>
      <c r="N972" s="14"/>
      <c r="O972" s="144"/>
      <c r="P972" s="14"/>
      <c r="Q972" s="14"/>
      <c r="R972" s="14"/>
      <c r="S972" s="145"/>
      <c r="T972" s="145"/>
      <c r="U972" s="145"/>
      <c r="V972" s="145"/>
      <c r="W972" s="145"/>
      <c r="X972" s="145"/>
      <c r="Y972" s="145"/>
      <c r="Z972" s="145"/>
      <c r="AA972" s="145"/>
      <c r="AB972" s="145"/>
      <c r="AC972" s="145"/>
      <c r="AD972" s="153"/>
      <c r="AE972" s="145"/>
      <c r="AF972" s="145"/>
      <c r="AG972" s="144"/>
      <c r="AH972" s="144"/>
      <c r="AI972" s="144"/>
      <c r="AJ972" s="158"/>
      <c r="AK972" s="144"/>
      <c r="AL972" s="140"/>
      <c r="AM972" s="23" t="str">
        <f t="shared" si="168"/>
        <v>Ekonomska škola Mije Mirkovića Rijeka</v>
      </c>
      <c r="AN972" s="23" t="str">
        <f t="shared" si="169"/>
        <v>Primorsko-goranska</v>
      </c>
      <c r="AO972" s="23" t="str">
        <f t="shared" si="170"/>
        <v>Rijeka</v>
      </c>
      <c r="AP972" s="23" t="str">
        <f t="shared" si="171"/>
        <v>državna</v>
      </c>
      <c r="AQ972" s="23" t="str">
        <f t="shared" si="172"/>
        <v>strukovna</v>
      </c>
      <c r="AR972" s="1" t="str">
        <f t="shared" si="173"/>
        <v>08-071-505</v>
      </c>
      <c r="AT972" s="51" t="str">
        <f t="shared" si="174"/>
        <v>Ekonomska škola Mije Mirkovića Rijeka</v>
      </c>
      <c r="AU972" s="51" t="str">
        <f t="shared" si="175"/>
        <v>Primorsko-goranska</v>
      </c>
      <c r="AV972" s="51" t="str">
        <f t="shared" si="176"/>
        <v>Rijeka</v>
      </c>
      <c r="AW972" s="51" t="str">
        <f t="shared" si="177"/>
        <v>državna</v>
      </c>
      <c r="AX972" s="51" t="str">
        <f t="shared" si="178"/>
        <v>strukovna</v>
      </c>
      <c r="AY972" s="51" t="str">
        <f t="shared" si="179"/>
        <v>08-071-505</v>
      </c>
    </row>
    <row r="973" spans="1:77" s="3" customFormat="1" ht="13.5" x14ac:dyDescent="0.25">
      <c r="A973" s="145"/>
      <c r="B973" s="153"/>
      <c r="C973" s="151"/>
      <c r="D973" s="151"/>
      <c r="E973" s="156"/>
      <c r="F973" s="149"/>
      <c r="G973" s="14"/>
      <c r="H973" s="14"/>
      <c r="I973" s="14"/>
      <c r="J973" s="14"/>
      <c r="K973" s="14"/>
      <c r="L973" s="14"/>
      <c r="M973" s="14"/>
      <c r="N973" s="14"/>
      <c r="O973" s="144"/>
      <c r="P973" s="14"/>
      <c r="Q973" s="14"/>
      <c r="R973" s="14"/>
      <c r="S973" s="145"/>
      <c r="T973" s="145"/>
      <c r="U973" s="145"/>
      <c r="V973" s="145"/>
      <c r="W973" s="145"/>
      <c r="X973" s="145"/>
      <c r="Y973" s="145"/>
      <c r="Z973" s="145"/>
      <c r="AA973" s="145"/>
      <c r="AB973" s="145"/>
      <c r="AC973" s="145"/>
      <c r="AD973" s="153"/>
      <c r="AE973" s="145"/>
      <c r="AF973" s="145"/>
      <c r="AG973" s="144"/>
      <c r="AH973" s="144"/>
      <c r="AI973" s="144"/>
      <c r="AJ973" s="158"/>
      <c r="AK973" s="144"/>
      <c r="AL973" s="140"/>
      <c r="AM973" s="23" t="str">
        <f t="shared" si="168"/>
        <v>Ekonomska škola Mije Mirkovića Rijeka</v>
      </c>
      <c r="AN973" s="23" t="str">
        <f t="shared" si="169"/>
        <v>Primorsko-goranska</v>
      </c>
      <c r="AO973" s="23" t="str">
        <f t="shared" si="170"/>
        <v>Rijeka</v>
      </c>
      <c r="AP973" s="23" t="str">
        <f t="shared" si="171"/>
        <v>državna</v>
      </c>
      <c r="AQ973" s="23" t="str">
        <f t="shared" si="172"/>
        <v>strukovna</v>
      </c>
      <c r="AR973" s="1" t="str">
        <f t="shared" si="173"/>
        <v>08-071-505</v>
      </c>
      <c r="AT973" s="51" t="str">
        <f t="shared" si="174"/>
        <v>Ekonomska škola Mije Mirkovića Rijeka</v>
      </c>
      <c r="AU973" s="51" t="str">
        <f t="shared" si="175"/>
        <v>Primorsko-goranska</v>
      </c>
      <c r="AV973" s="51" t="str">
        <f t="shared" si="176"/>
        <v>Rijeka</v>
      </c>
      <c r="AW973" s="51" t="str">
        <f t="shared" si="177"/>
        <v>državna</v>
      </c>
      <c r="AX973" s="51" t="str">
        <f t="shared" si="178"/>
        <v>strukovna</v>
      </c>
      <c r="AY973" s="51" t="str">
        <f t="shared" si="179"/>
        <v>08-071-505</v>
      </c>
    </row>
    <row r="974" spans="1:77" s="3" customFormat="1" ht="13.5" x14ac:dyDescent="0.25">
      <c r="A974" s="145"/>
      <c r="B974" s="153"/>
      <c r="C974" s="151"/>
      <c r="D974" s="151"/>
      <c r="E974" s="156"/>
      <c r="F974" s="149"/>
      <c r="G974" s="14"/>
      <c r="H974" s="14"/>
      <c r="I974" s="14"/>
      <c r="J974" s="14"/>
      <c r="K974" s="14"/>
      <c r="L974" s="14"/>
      <c r="M974" s="14"/>
      <c r="N974" s="14"/>
      <c r="O974" s="144"/>
      <c r="P974" s="14"/>
      <c r="Q974" s="14"/>
      <c r="R974" s="14"/>
      <c r="S974" s="145"/>
      <c r="T974" s="145"/>
      <c r="U974" s="145"/>
      <c r="V974" s="145"/>
      <c r="W974" s="145"/>
      <c r="X974" s="145"/>
      <c r="Y974" s="145"/>
      <c r="Z974" s="145"/>
      <c r="AA974" s="145"/>
      <c r="AB974" s="145"/>
      <c r="AC974" s="145"/>
      <c r="AD974" s="153"/>
      <c r="AE974" s="145"/>
      <c r="AF974" s="145"/>
      <c r="AG974" s="144"/>
      <c r="AH974" s="144"/>
      <c r="AI974" s="144"/>
      <c r="AJ974" s="158"/>
      <c r="AK974" s="144"/>
      <c r="AL974" s="140"/>
      <c r="AM974" s="23" t="str">
        <f t="shared" si="168"/>
        <v>Ekonomska škola Mije Mirkovića Rijeka</v>
      </c>
      <c r="AN974" s="23" t="str">
        <f t="shared" si="169"/>
        <v>Primorsko-goranska</v>
      </c>
      <c r="AO974" s="23" t="str">
        <f t="shared" si="170"/>
        <v>Rijeka</v>
      </c>
      <c r="AP974" s="23" t="str">
        <f t="shared" si="171"/>
        <v>državna</v>
      </c>
      <c r="AQ974" s="23" t="str">
        <f t="shared" si="172"/>
        <v>strukovna</v>
      </c>
      <c r="AR974" s="1" t="str">
        <f t="shared" si="173"/>
        <v>08-071-505</v>
      </c>
      <c r="AT974" s="51" t="str">
        <f t="shared" si="174"/>
        <v>Ekonomska škola Mije Mirkovića Rijeka</v>
      </c>
      <c r="AU974" s="51" t="str">
        <f t="shared" si="175"/>
        <v>Primorsko-goranska</v>
      </c>
      <c r="AV974" s="51" t="str">
        <f t="shared" si="176"/>
        <v>Rijeka</v>
      </c>
      <c r="AW974" s="51" t="str">
        <f t="shared" si="177"/>
        <v>državna</v>
      </c>
      <c r="AX974" s="51" t="str">
        <f t="shared" si="178"/>
        <v>strukovna</v>
      </c>
      <c r="AY974" s="51" t="str">
        <f t="shared" si="179"/>
        <v>08-071-505</v>
      </c>
    </row>
    <row r="975" spans="1:77" s="3" customFormat="1" ht="13.5" x14ac:dyDescent="0.25">
      <c r="A975" s="145"/>
      <c r="B975" s="153"/>
      <c r="C975" s="151"/>
      <c r="D975" s="151"/>
      <c r="E975" s="156"/>
      <c r="F975" s="149"/>
      <c r="G975" s="14"/>
      <c r="H975" s="14"/>
      <c r="I975" s="14"/>
      <c r="J975" s="14"/>
      <c r="K975" s="14"/>
      <c r="L975" s="14"/>
      <c r="M975" s="14"/>
      <c r="N975" s="14"/>
      <c r="O975" s="144"/>
      <c r="P975" s="14"/>
      <c r="Q975" s="14"/>
      <c r="R975" s="14"/>
      <c r="S975" s="145"/>
      <c r="T975" s="145"/>
      <c r="U975" s="145"/>
      <c r="V975" s="145"/>
      <c r="W975" s="145"/>
      <c r="X975" s="145"/>
      <c r="Y975" s="145"/>
      <c r="Z975" s="145"/>
      <c r="AA975" s="145"/>
      <c r="AB975" s="145"/>
      <c r="AC975" s="145"/>
      <c r="AD975" s="153"/>
      <c r="AE975" s="145"/>
      <c r="AF975" s="145"/>
      <c r="AG975" s="144"/>
      <c r="AH975" s="144"/>
      <c r="AI975" s="144"/>
      <c r="AJ975" s="158"/>
      <c r="AK975" s="144"/>
      <c r="AL975" s="140"/>
      <c r="AM975" s="23" t="str">
        <f t="shared" si="168"/>
        <v>Ekonomska škola Mije Mirkovića Rijeka</v>
      </c>
      <c r="AN975" s="23" t="str">
        <f t="shared" si="169"/>
        <v>Primorsko-goranska</v>
      </c>
      <c r="AO975" s="23" t="str">
        <f t="shared" si="170"/>
        <v>Rijeka</v>
      </c>
      <c r="AP975" s="23" t="str">
        <f t="shared" si="171"/>
        <v>državna</v>
      </c>
      <c r="AQ975" s="23" t="str">
        <f t="shared" si="172"/>
        <v>strukovna</v>
      </c>
      <c r="AR975" s="1" t="str">
        <f t="shared" si="173"/>
        <v>08-071-505</v>
      </c>
      <c r="AT975" s="51" t="str">
        <f t="shared" si="174"/>
        <v>Ekonomska škola Mije Mirkovića Rijeka</v>
      </c>
      <c r="AU975" s="51" t="str">
        <f t="shared" si="175"/>
        <v>Primorsko-goranska</v>
      </c>
      <c r="AV975" s="51" t="str">
        <f t="shared" si="176"/>
        <v>Rijeka</v>
      </c>
      <c r="AW975" s="51" t="str">
        <f t="shared" si="177"/>
        <v>državna</v>
      </c>
      <c r="AX975" s="51" t="str">
        <f t="shared" si="178"/>
        <v>strukovna</v>
      </c>
      <c r="AY975" s="51" t="str">
        <f t="shared" si="179"/>
        <v>08-071-505</v>
      </c>
    </row>
    <row r="976" spans="1:77" s="3" customFormat="1" ht="13.5" x14ac:dyDescent="0.25">
      <c r="A976" s="145"/>
      <c r="B976" s="160"/>
      <c r="C976" s="151"/>
      <c r="D976" s="151"/>
      <c r="E976" s="156"/>
      <c r="F976" s="161"/>
      <c r="G976" s="14"/>
      <c r="H976" s="14"/>
      <c r="I976" s="14"/>
      <c r="J976" s="14"/>
      <c r="K976" s="14"/>
      <c r="L976" s="14"/>
      <c r="M976" s="14"/>
      <c r="N976" s="14"/>
      <c r="O976" s="144"/>
      <c r="P976" s="14"/>
      <c r="Q976" s="14"/>
      <c r="R976" s="14"/>
      <c r="S976" s="145"/>
      <c r="T976" s="145"/>
      <c r="U976" s="145"/>
      <c r="V976" s="145"/>
      <c r="W976" s="145"/>
      <c r="X976" s="145"/>
      <c r="Y976" s="145"/>
      <c r="Z976" s="145"/>
      <c r="AA976" s="145"/>
      <c r="AB976" s="145"/>
      <c r="AC976" s="145"/>
      <c r="AD976" s="160"/>
      <c r="AE976" s="145"/>
      <c r="AF976" s="145"/>
      <c r="AG976" s="144"/>
      <c r="AH976" s="144"/>
      <c r="AI976" s="144"/>
      <c r="AJ976" s="162"/>
      <c r="AK976" s="144"/>
      <c r="AL976" s="140"/>
      <c r="AM976" s="23" t="str">
        <f t="shared" si="168"/>
        <v>Ekonomska škola Mije Mirkovića Rijeka</v>
      </c>
      <c r="AN976" s="23" t="str">
        <f t="shared" si="169"/>
        <v>Primorsko-goranska</v>
      </c>
      <c r="AO976" s="23" t="str">
        <f t="shared" si="170"/>
        <v>Rijeka</v>
      </c>
      <c r="AP976" s="23" t="str">
        <f t="shared" si="171"/>
        <v>državna</v>
      </c>
      <c r="AQ976" s="23" t="str">
        <f t="shared" si="172"/>
        <v>strukovna</v>
      </c>
      <c r="AR976" s="1" t="str">
        <f t="shared" si="173"/>
        <v>08-071-505</v>
      </c>
      <c r="AT976" s="51" t="str">
        <f t="shared" si="174"/>
        <v>Ekonomska škola Mije Mirkovića Rijeka</v>
      </c>
      <c r="AU976" s="51" t="str">
        <f t="shared" si="175"/>
        <v>Primorsko-goranska</v>
      </c>
      <c r="AV976" s="51" t="str">
        <f t="shared" si="176"/>
        <v>Rijeka</v>
      </c>
      <c r="AW976" s="51" t="str">
        <f t="shared" si="177"/>
        <v>državna</v>
      </c>
      <c r="AX976" s="51" t="str">
        <f t="shared" si="178"/>
        <v>strukovna</v>
      </c>
      <c r="AY976" s="51" t="str">
        <f t="shared" si="179"/>
        <v>08-071-505</v>
      </c>
    </row>
    <row r="977" spans="1:77" s="3" customFormat="1" ht="13.5" x14ac:dyDescent="0.25">
      <c r="A977" s="145"/>
      <c r="B977" s="152"/>
      <c r="C977" s="151" t="s">
        <v>51</v>
      </c>
      <c r="D977" s="151" t="s">
        <v>51</v>
      </c>
      <c r="E977" s="156"/>
      <c r="F977" s="148" t="s">
        <v>51</v>
      </c>
      <c r="G977" s="14"/>
      <c r="H977" s="14"/>
      <c r="I977" s="14"/>
      <c r="J977" s="14"/>
      <c r="K977" s="14"/>
      <c r="L977" s="14"/>
      <c r="M977" s="14"/>
      <c r="N977" s="14"/>
      <c r="O977" s="144">
        <f>SUM(N977:N984)</f>
        <v>0</v>
      </c>
      <c r="P977" s="14"/>
      <c r="Q977" s="14"/>
      <c r="R977" s="14"/>
      <c r="S977" s="145"/>
      <c r="T977" s="145"/>
      <c r="U977" s="145"/>
      <c r="V977" s="145"/>
      <c r="W977" s="145"/>
      <c r="X977" s="145"/>
      <c r="Y977" s="145"/>
      <c r="Z977" s="145"/>
      <c r="AA977" s="145"/>
      <c r="AB977" s="145"/>
      <c r="AC977" s="145"/>
      <c r="AD977" s="152"/>
      <c r="AE977" s="145"/>
      <c r="AF977" s="145"/>
      <c r="AG977" s="144">
        <f>SUM(P977:AF984)</f>
        <v>0</v>
      </c>
      <c r="AH977" s="144">
        <f>SUM(AG977,O977)</f>
        <v>0</v>
      </c>
      <c r="AI977" s="144">
        <f>SUM(AH977-E977)</f>
        <v>0</v>
      </c>
      <c r="AJ977" s="157"/>
      <c r="AK977" s="144">
        <f>SUM(AH977,AJ977)-AI977</f>
        <v>0</v>
      </c>
      <c r="AL977" s="140"/>
      <c r="AM977" s="23" t="str">
        <f t="shared" si="168"/>
        <v>Ekonomska škola Mije Mirkovića Rijeka</v>
      </c>
      <c r="AN977" s="23" t="str">
        <f t="shared" si="169"/>
        <v>Primorsko-goranska</v>
      </c>
      <c r="AO977" s="23" t="str">
        <f t="shared" si="170"/>
        <v>Rijeka</v>
      </c>
      <c r="AP977" s="23" t="str">
        <f t="shared" si="171"/>
        <v>državna</v>
      </c>
      <c r="AQ977" s="23" t="str">
        <f t="shared" si="172"/>
        <v>strukovna</v>
      </c>
      <c r="AR977" s="1" t="str">
        <f t="shared" si="173"/>
        <v>08-071-505</v>
      </c>
      <c r="AT977" s="51" t="str">
        <f t="shared" si="174"/>
        <v>Ekonomska škola Mije Mirkovića Rijeka</v>
      </c>
      <c r="AU977" s="51" t="str">
        <f t="shared" si="175"/>
        <v>Primorsko-goranska</v>
      </c>
      <c r="AV977" s="51" t="str">
        <f t="shared" si="176"/>
        <v>Rijeka</v>
      </c>
      <c r="AW977" s="51" t="str">
        <f t="shared" si="177"/>
        <v>državna</v>
      </c>
      <c r="AX977" s="51" t="str">
        <f t="shared" si="178"/>
        <v>strukovna</v>
      </c>
      <c r="AY977" s="51" t="str">
        <f t="shared" si="179"/>
        <v>08-071-505</v>
      </c>
      <c r="BY977" s="7"/>
    </row>
    <row r="978" spans="1:77" s="3" customFormat="1" ht="13.5" x14ac:dyDescent="0.25">
      <c r="A978" s="145"/>
      <c r="B978" s="153"/>
      <c r="C978" s="151"/>
      <c r="D978" s="151"/>
      <c r="E978" s="156"/>
      <c r="F978" s="149"/>
      <c r="G978" s="14"/>
      <c r="H978" s="14"/>
      <c r="I978" s="14"/>
      <c r="J978" s="14"/>
      <c r="K978" s="14"/>
      <c r="L978" s="14"/>
      <c r="M978" s="14"/>
      <c r="N978" s="14"/>
      <c r="O978" s="144"/>
      <c r="P978" s="14"/>
      <c r="Q978" s="14"/>
      <c r="R978" s="14"/>
      <c r="S978" s="145"/>
      <c r="T978" s="145"/>
      <c r="U978" s="145"/>
      <c r="V978" s="145"/>
      <c r="W978" s="145"/>
      <c r="X978" s="145"/>
      <c r="Y978" s="145"/>
      <c r="Z978" s="145"/>
      <c r="AA978" s="145"/>
      <c r="AB978" s="145"/>
      <c r="AC978" s="145"/>
      <c r="AD978" s="153"/>
      <c r="AE978" s="145"/>
      <c r="AF978" s="145"/>
      <c r="AG978" s="144"/>
      <c r="AH978" s="144"/>
      <c r="AI978" s="144"/>
      <c r="AJ978" s="158"/>
      <c r="AK978" s="144"/>
      <c r="AL978" s="140"/>
      <c r="AM978" s="23" t="str">
        <f t="shared" si="168"/>
        <v>Ekonomska škola Mije Mirkovića Rijeka</v>
      </c>
      <c r="AN978" s="23" t="str">
        <f t="shared" si="169"/>
        <v>Primorsko-goranska</v>
      </c>
      <c r="AO978" s="23" t="str">
        <f t="shared" si="170"/>
        <v>Rijeka</v>
      </c>
      <c r="AP978" s="23" t="str">
        <f t="shared" si="171"/>
        <v>državna</v>
      </c>
      <c r="AQ978" s="23" t="str">
        <f t="shared" si="172"/>
        <v>strukovna</v>
      </c>
      <c r="AR978" s="1" t="str">
        <f t="shared" si="173"/>
        <v>08-071-505</v>
      </c>
      <c r="AT978" s="51" t="str">
        <f t="shared" si="174"/>
        <v>Ekonomska škola Mije Mirkovića Rijeka</v>
      </c>
      <c r="AU978" s="51" t="str">
        <f t="shared" si="175"/>
        <v>Primorsko-goranska</v>
      </c>
      <c r="AV978" s="51" t="str">
        <f t="shared" si="176"/>
        <v>Rijeka</v>
      </c>
      <c r="AW978" s="51" t="str">
        <f t="shared" si="177"/>
        <v>državna</v>
      </c>
      <c r="AX978" s="51" t="str">
        <f t="shared" si="178"/>
        <v>strukovna</v>
      </c>
      <c r="AY978" s="51" t="str">
        <f t="shared" si="179"/>
        <v>08-071-505</v>
      </c>
    </row>
    <row r="979" spans="1:77" s="3" customFormat="1" ht="13.5" x14ac:dyDescent="0.25">
      <c r="A979" s="145"/>
      <c r="B979" s="153"/>
      <c r="C979" s="151"/>
      <c r="D979" s="151"/>
      <c r="E979" s="156"/>
      <c r="F979" s="149"/>
      <c r="G979" s="14"/>
      <c r="H979" s="14"/>
      <c r="I979" s="14"/>
      <c r="J979" s="14"/>
      <c r="K979" s="14"/>
      <c r="L979" s="14"/>
      <c r="M979" s="14"/>
      <c r="N979" s="14"/>
      <c r="O979" s="144"/>
      <c r="P979" s="14"/>
      <c r="Q979" s="14"/>
      <c r="R979" s="14"/>
      <c r="S979" s="145"/>
      <c r="T979" s="145"/>
      <c r="U979" s="145"/>
      <c r="V979" s="145"/>
      <c r="W979" s="145"/>
      <c r="X979" s="145"/>
      <c r="Y979" s="145"/>
      <c r="Z979" s="145"/>
      <c r="AA979" s="145"/>
      <c r="AB979" s="145"/>
      <c r="AC979" s="145"/>
      <c r="AD979" s="153"/>
      <c r="AE979" s="145"/>
      <c r="AF979" s="145"/>
      <c r="AG979" s="144"/>
      <c r="AH979" s="144"/>
      <c r="AI979" s="144"/>
      <c r="AJ979" s="158"/>
      <c r="AK979" s="144"/>
      <c r="AL979" s="140"/>
      <c r="AM979" s="23" t="str">
        <f t="shared" si="168"/>
        <v>Ekonomska škola Mije Mirkovića Rijeka</v>
      </c>
      <c r="AN979" s="23" t="str">
        <f t="shared" si="169"/>
        <v>Primorsko-goranska</v>
      </c>
      <c r="AO979" s="23" t="str">
        <f t="shared" si="170"/>
        <v>Rijeka</v>
      </c>
      <c r="AP979" s="23" t="str">
        <f t="shared" si="171"/>
        <v>državna</v>
      </c>
      <c r="AQ979" s="23" t="str">
        <f t="shared" si="172"/>
        <v>strukovna</v>
      </c>
      <c r="AR979" s="1" t="str">
        <f t="shared" si="173"/>
        <v>08-071-505</v>
      </c>
      <c r="AT979" s="51" t="str">
        <f t="shared" si="174"/>
        <v>Ekonomska škola Mije Mirkovića Rijeka</v>
      </c>
      <c r="AU979" s="51" t="str">
        <f t="shared" si="175"/>
        <v>Primorsko-goranska</v>
      </c>
      <c r="AV979" s="51" t="str">
        <f t="shared" si="176"/>
        <v>Rijeka</v>
      </c>
      <c r="AW979" s="51" t="str">
        <f t="shared" si="177"/>
        <v>državna</v>
      </c>
      <c r="AX979" s="51" t="str">
        <f t="shared" si="178"/>
        <v>strukovna</v>
      </c>
      <c r="AY979" s="51" t="str">
        <f t="shared" si="179"/>
        <v>08-071-505</v>
      </c>
    </row>
    <row r="980" spans="1:77" s="3" customFormat="1" ht="13.5" x14ac:dyDescent="0.25">
      <c r="A980" s="145"/>
      <c r="B980" s="153"/>
      <c r="C980" s="151"/>
      <c r="D980" s="151"/>
      <c r="E980" s="156"/>
      <c r="F980" s="149"/>
      <c r="G980" s="14"/>
      <c r="H980" s="14"/>
      <c r="I980" s="14"/>
      <c r="J980" s="14"/>
      <c r="K980" s="14"/>
      <c r="L980" s="14"/>
      <c r="M980" s="14"/>
      <c r="N980" s="14"/>
      <c r="O980" s="144"/>
      <c r="P980" s="14"/>
      <c r="Q980" s="14"/>
      <c r="R980" s="14"/>
      <c r="S980" s="145"/>
      <c r="T980" s="145"/>
      <c r="U980" s="145"/>
      <c r="V980" s="145"/>
      <c r="W980" s="145"/>
      <c r="X980" s="145"/>
      <c r="Y980" s="145"/>
      <c r="Z980" s="145"/>
      <c r="AA980" s="145"/>
      <c r="AB980" s="145"/>
      <c r="AC980" s="145"/>
      <c r="AD980" s="153"/>
      <c r="AE980" s="145"/>
      <c r="AF980" s="145"/>
      <c r="AG980" s="144"/>
      <c r="AH980" s="144"/>
      <c r="AI980" s="144"/>
      <c r="AJ980" s="158"/>
      <c r="AK980" s="144"/>
      <c r="AL980" s="140"/>
      <c r="AM980" s="23" t="str">
        <f t="shared" si="168"/>
        <v>Ekonomska škola Mije Mirkovića Rijeka</v>
      </c>
      <c r="AN980" s="23" t="str">
        <f t="shared" si="169"/>
        <v>Primorsko-goranska</v>
      </c>
      <c r="AO980" s="23" t="str">
        <f t="shared" si="170"/>
        <v>Rijeka</v>
      </c>
      <c r="AP980" s="23" t="str">
        <f t="shared" si="171"/>
        <v>državna</v>
      </c>
      <c r="AQ980" s="23" t="str">
        <f t="shared" si="172"/>
        <v>strukovna</v>
      </c>
      <c r="AR980" s="1" t="str">
        <f t="shared" si="173"/>
        <v>08-071-505</v>
      </c>
      <c r="AT980" s="51" t="str">
        <f t="shared" si="174"/>
        <v>Ekonomska škola Mije Mirkovića Rijeka</v>
      </c>
      <c r="AU980" s="51" t="str">
        <f t="shared" si="175"/>
        <v>Primorsko-goranska</v>
      </c>
      <c r="AV980" s="51" t="str">
        <f t="shared" si="176"/>
        <v>Rijeka</v>
      </c>
      <c r="AW980" s="51" t="str">
        <f t="shared" si="177"/>
        <v>državna</v>
      </c>
      <c r="AX980" s="51" t="str">
        <f t="shared" si="178"/>
        <v>strukovna</v>
      </c>
      <c r="AY980" s="51" t="str">
        <f t="shared" si="179"/>
        <v>08-071-505</v>
      </c>
    </row>
    <row r="981" spans="1:77" s="3" customFormat="1" ht="13.5" x14ac:dyDescent="0.25">
      <c r="A981" s="145"/>
      <c r="B981" s="153"/>
      <c r="C981" s="151"/>
      <c r="D981" s="151"/>
      <c r="E981" s="156"/>
      <c r="F981" s="149"/>
      <c r="G981" s="14"/>
      <c r="H981" s="14"/>
      <c r="I981" s="14"/>
      <c r="J981" s="14"/>
      <c r="K981" s="14"/>
      <c r="L981" s="14"/>
      <c r="M981" s="14"/>
      <c r="N981" s="14"/>
      <c r="O981" s="144"/>
      <c r="P981" s="14"/>
      <c r="Q981" s="14"/>
      <c r="R981" s="14"/>
      <c r="S981" s="145"/>
      <c r="T981" s="145"/>
      <c r="U981" s="145"/>
      <c r="V981" s="145"/>
      <c r="W981" s="145"/>
      <c r="X981" s="145"/>
      <c r="Y981" s="145"/>
      <c r="Z981" s="145"/>
      <c r="AA981" s="145"/>
      <c r="AB981" s="145"/>
      <c r="AC981" s="145"/>
      <c r="AD981" s="153"/>
      <c r="AE981" s="145"/>
      <c r="AF981" s="145"/>
      <c r="AG981" s="144"/>
      <c r="AH981" s="144"/>
      <c r="AI981" s="144"/>
      <c r="AJ981" s="158"/>
      <c r="AK981" s="144"/>
      <c r="AL981" s="140"/>
      <c r="AM981" s="23" t="str">
        <f t="shared" si="168"/>
        <v>Ekonomska škola Mije Mirkovića Rijeka</v>
      </c>
      <c r="AN981" s="23" t="str">
        <f t="shared" si="169"/>
        <v>Primorsko-goranska</v>
      </c>
      <c r="AO981" s="23" t="str">
        <f t="shared" si="170"/>
        <v>Rijeka</v>
      </c>
      <c r="AP981" s="23" t="str">
        <f t="shared" si="171"/>
        <v>državna</v>
      </c>
      <c r="AQ981" s="23" t="str">
        <f t="shared" si="172"/>
        <v>strukovna</v>
      </c>
      <c r="AR981" s="1" t="str">
        <f t="shared" si="173"/>
        <v>08-071-505</v>
      </c>
      <c r="AT981" s="51" t="str">
        <f t="shared" si="174"/>
        <v>Ekonomska škola Mije Mirkovića Rijeka</v>
      </c>
      <c r="AU981" s="51" t="str">
        <f t="shared" si="175"/>
        <v>Primorsko-goranska</v>
      </c>
      <c r="AV981" s="51" t="str">
        <f t="shared" si="176"/>
        <v>Rijeka</v>
      </c>
      <c r="AW981" s="51" t="str">
        <f t="shared" si="177"/>
        <v>državna</v>
      </c>
      <c r="AX981" s="51" t="str">
        <f t="shared" si="178"/>
        <v>strukovna</v>
      </c>
      <c r="AY981" s="51" t="str">
        <f t="shared" si="179"/>
        <v>08-071-505</v>
      </c>
    </row>
    <row r="982" spans="1:77" s="3" customFormat="1" ht="13.5" x14ac:dyDescent="0.25">
      <c r="A982" s="145"/>
      <c r="B982" s="153"/>
      <c r="C982" s="151"/>
      <c r="D982" s="151"/>
      <c r="E982" s="156"/>
      <c r="F982" s="149"/>
      <c r="G982" s="14"/>
      <c r="H982" s="14"/>
      <c r="I982" s="14"/>
      <c r="J982" s="14"/>
      <c r="K982" s="14"/>
      <c r="L982" s="14"/>
      <c r="M982" s="14"/>
      <c r="N982" s="14"/>
      <c r="O982" s="144"/>
      <c r="P982" s="14"/>
      <c r="Q982" s="14"/>
      <c r="R982" s="14"/>
      <c r="S982" s="145"/>
      <c r="T982" s="145"/>
      <c r="U982" s="145"/>
      <c r="V982" s="145"/>
      <c r="W982" s="145"/>
      <c r="X982" s="145"/>
      <c r="Y982" s="145"/>
      <c r="Z982" s="145"/>
      <c r="AA982" s="145"/>
      <c r="AB982" s="145"/>
      <c r="AC982" s="145"/>
      <c r="AD982" s="153"/>
      <c r="AE982" s="145"/>
      <c r="AF982" s="145"/>
      <c r="AG982" s="144"/>
      <c r="AH982" s="144"/>
      <c r="AI982" s="144"/>
      <c r="AJ982" s="158"/>
      <c r="AK982" s="144"/>
      <c r="AL982" s="140"/>
      <c r="AM982" s="23" t="str">
        <f t="shared" si="168"/>
        <v>Ekonomska škola Mije Mirkovića Rijeka</v>
      </c>
      <c r="AN982" s="23" t="str">
        <f t="shared" si="169"/>
        <v>Primorsko-goranska</v>
      </c>
      <c r="AO982" s="23" t="str">
        <f t="shared" si="170"/>
        <v>Rijeka</v>
      </c>
      <c r="AP982" s="23" t="str">
        <f t="shared" si="171"/>
        <v>državna</v>
      </c>
      <c r="AQ982" s="23" t="str">
        <f t="shared" si="172"/>
        <v>strukovna</v>
      </c>
      <c r="AR982" s="1" t="str">
        <f t="shared" si="173"/>
        <v>08-071-505</v>
      </c>
      <c r="AT982" s="51" t="str">
        <f t="shared" si="174"/>
        <v>Ekonomska škola Mije Mirkovića Rijeka</v>
      </c>
      <c r="AU982" s="51" t="str">
        <f t="shared" si="175"/>
        <v>Primorsko-goranska</v>
      </c>
      <c r="AV982" s="51" t="str">
        <f t="shared" si="176"/>
        <v>Rijeka</v>
      </c>
      <c r="AW982" s="51" t="str">
        <f t="shared" si="177"/>
        <v>državna</v>
      </c>
      <c r="AX982" s="51" t="str">
        <f t="shared" si="178"/>
        <v>strukovna</v>
      </c>
      <c r="AY982" s="51" t="str">
        <f t="shared" si="179"/>
        <v>08-071-505</v>
      </c>
    </row>
    <row r="983" spans="1:77" s="3" customFormat="1" ht="13.5" x14ac:dyDescent="0.25">
      <c r="A983" s="145"/>
      <c r="B983" s="153"/>
      <c r="C983" s="151"/>
      <c r="D983" s="151"/>
      <c r="E983" s="156"/>
      <c r="F983" s="149"/>
      <c r="G983" s="14"/>
      <c r="H983" s="14"/>
      <c r="I983" s="14"/>
      <c r="J983" s="14"/>
      <c r="K983" s="14"/>
      <c r="L983" s="14"/>
      <c r="M983" s="14"/>
      <c r="N983" s="14"/>
      <c r="O983" s="144"/>
      <c r="P983" s="14"/>
      <c r="Q983" s="14"/>
      <c r="R983" s="14"/>
      <c r="S983" s="145"/>
      <c r="T983" s="145"/>
      <c r="U983" s="145"/>
      <c r="V983" s="145"/>
      <c r="W983" s="145"/>
      <c r="X983" s="145"/>
      <c r="Y983" s="145"/>
      <c r="Z983" s="145"/>
      <c r="AA983" s="145"/>
      <c r="AB983" s="145"/>
      <c r="AC983" s="145"/>
      <c r="AD983" s="153"/>
      <c r="AE983" s="145"/>
      <c r="AF983" s="145"/>
      <c r="AG983" s="144"/>
      <c r="AH983" s="144"/>
      <c r="AI983" s="144"/>
      <c r="AJ983" s="158"/>
      <c r="AK983" s="144"/>
      <c r="AL983" s="140"/>
      <c r="AM983" s="23" t="str">
        <f t="shared" si="168"/>
        <v>Ekonomska škola Mije Mirkovića Rijeka</v>
      </c>
      <c r="AN983" s="23" t="str">
        <f t="shared" si="169"/>
        <v>Primorsko-goranska</v>
      </c>
      <c r="AO983" s="23" t="str">
        <f t="shared" si="170"/>
        <v>Rijeka</v>
      </c>
      <c r="AP983" s="23" t="str">
        <f t="shared" si="171"/>
        <v>državna</v>
      </c>
      <c r="AQ983" s="23" t="str">
        <f t="shared" si="172"/>
        <v>strukovna</v>
      </c>
      <c r="AR983" s="1" t="str">
        <f t="shared" si="173"/>
        <v>08-071-505</v>
      </c>
      <c r="AT983" s="51" t="str">
        <f t="shared" si="174"/>
        <v>Ekonomska škola Mije Mirkovića Rijeka</v>
      </c>
      <c r="AU983" s="51" t="str">
        <f t="shared" si="175"/>
        <v>Primorsko-goranska</v>
      </c>
      <c r="AV983" s="51" t="str">
        <f t="shared" si="176"/>
        <v>Rijeka</v>
      </c>
      <c r="AW983" s="51" t="str">
        <f t="shared" si="177"/>
        <v>državna</v>
      </c>
      <c r="AX983" s="51" t="str">
        <f t="shared" si="178"/>
        <v>strukovna</v>
      </c>
      <c r="AY983" s="51" t="str">
        <f t="shared" si="179"/>
        <v>08-071-505</v>
      </c>
    </row>
    <row r="984" spans="1:77" s="3" customFormat="1" ht="13.5" x14ac:dyDescent="0.25">
      <c r="A984" s="145"/>
      <c r="B984" s="160"/>
      <c r="C984" s="151"/>
      <c r="D984" s="151"/>
      <c r="E984" s="156"/>
      <c r="F984" s="161"/>
      <c r="G984" s="14"/>
      <c r="H984" s="14"/>
      <c r="I984" s="14"/>
      <c r="J984" s="14"/>
      <c r="K984" s="14"/>
      <c r="L984" s="14"/>
      <c r="M984" s="14"/>
      <c r="N984" s="14"/>
      <c r="O984" s="144"/>
      <c r="P984" s="14"/>
      <c r="Q984" s="14"/>
      <c r="R984" s="14"/>
      <c r="S984" s="145"/>
      <c r="T984" s="145"/>
      <c r="U984" s="145"/>
      <c r="V984" s="145"/>
      <c r="W984" s="145"/>
      <c r="X984" s="145"/>
      <c r="Y984" s="145"/>
      <c r="Z984" s="145"/>
      <c r="AA984" s="145"/>
      <c r="AB984" s="145"/>
      <c r="AC984" s="145"/>
      <c r="AD984" s="160"/>
      <c r="AE984" s="145"/>
      <c r="AF984" s="145"/>
      <c r="AG984" s="144"/>
      <c r="AH984" s="144"/>
      <c r="AI984" s="144"/>
      <c r="AJ984" s="162"/>
      <c r="AK984" s="144"/>
      <c r="AL984" s="140"/>
      <c r="AM984" s="23" t="str">
        <f t="shared" si="168"/>
        <v>Ekonomska škola Mije Mirkovića Rijeka</v>
      </c>
      <c r="AN984" s="23" t="str">
        <f t="shared" si="169"/>
        <v>Primorsko-goranska</v>
      </c>
      <c r="AO984" s="23" t="str">
        <f t="shared" si="170"/>
        <v>Rijeka</v>
      </c>
      <c r="AP984" s="23" t="str">
        <f t="shared" si="171"/>
        <v>državna</v>
      </c>
      <c r="AQ984" s="23" t="str">
        <f t="shared" si="172"/>
        <v>strukovna</v>
      </c>
      <c r="AR984" s="1" t="str">
        <f t="shared" si="173"/>
        <v>08-071-505</v>
      </c>
      <c r="AT984" s="51" t="str">
        <f t="shared" si="174"/>
        <v>Ekonomska škola Mije Mirkovića Rijeka</v>
      </c>
      <c r="AU984" s="51" t="str">
        <f t="shared" si="175"/>
        <v>Primorsko-goranska</v>
      </c>
      <c r="AV984" s="51" t="str">
        <f t="shared" si="176"/>
        <v>Rijeka</v>
      </c>
      <c r="AW984" s="51" t="str">
        <f t="shared" si="177"/>
        <v>državna</v>
      </c>
      <c r="AX984" s="51" t="str">
        <f t="shared" si="178"/>
        <v>strukovna</v>
      </c>
      <c r="AY984" s="51" t="str">
        <f t="shared" si="179"/>
        <v>08-071-505</v>
      </c>
    </row>
    <row r="985" spans="1:77" s="3" customFormat="1" ht="13.5" x14ac:dyDescent="0.25">
      <c r="A985" s="145"/>
      <c r="B985" s="152"/>
      <c r="C985" s="151" t="s">
        <v>51</v>
      </c>
      <c r="D985" s="151" t="s">
        <v>51</v>
      </c>
      <c r="E985" s="156"/>
      <c r="F985" s="148" t="s">
        <v>51</v>
      </c>
      <c r="G985" s="14"/>
      <c r="H985" s="14"/>
      <c r="I985" s="14"/>
      <c r="J985" s="14"/>
      <c r="K985" s="14"/>
      <c r="L985" s="14"/>
      <c r="M985" s="14"/>
      <c r="N985" s="14"/>
      <c r="O985" s="144">
        <f>SUM(N985:N992)</f>
        <v>0</v>
      </c>
      <c r="P985" s="14"/>
      <c r="Q985" s="14"/>
      <c r="R985" s="14"/>
      <c r="S985" s="145"/>
      <c r="T985" s="145"/>
      <c r="U985" s="145"/>
      <c r="V985" s="145"/>
      <c r="W985" s="145"/>
      <c r="X985" s="145"/>
      <c r="Y985" s="145"/>
      <c r="Z985" s="145"/>
      <c r="AA985" s="145"/>
      <c r="AB985" s="145"/>
      <c r="AC985" s="145"/>
      <c r="AD985" s="152"/>
      <c r="AE985" s="145"/>
      <c r="AF985" s="145"/>
      <c r="AG985" s="144">
        <f>SUM(P985:AF992)</f>
        <v>0</v>
      </c>
      <c r="AH985" s="144">
        <f>SUM(AG985,O985)</f>
        <v>0</v>
      </c>
      <c r="AI985" s="144">
        <f>SUM(AH985-E985)</f>
        <v>0</v>
      </c>
      <c r="AJ985" s="157"/>
      <c r="AK985" s="144">
        <f>SUM(AH985,AJ985)-AI985</f>
        <v>0</v>
      </c>
      <c r="AL985" s="140"/>
      <c r="AM985" s="23" t="str">
        <f t="shared" si="168"/>
        <v>Ekonomska škola Mije Mirkovića Rijeka</v>
      </c>
      <c r="AN985" s="23" t="str">
        <f t="shared" si="169"/>
        <v>Primorsko-goranska</v>
      </c>
      <c r="AO985" s="23" t="str">
        <f t="shared" si="170"/>
        <v>Rijeka</v>
      </c>
      <c r="AP985" s="23" t="str">
        <f t="shared" si="171"/>
        <v>državna</v>
      </c>
      <c r="AQ985" s="23" t="str">
        <f t="shared" si="172"/>
        <v>strukovna</v>
      </c>
      <c r="AR985" s="1" t="str">
        <f t="shared" si="173"/>
        <v>08-071-505</v>
      </c>
      <c r="AT985" s="51" t="str">
        <f t="shared" si="174"/>
        <v>Ekonomska škola Mije Mirkovića Rijeka</v>
      </c>
      <c r="AU985" s="51" t="str">
        <f t="shared" si="175"/>
        <v>Primorsko-goranska</v>
      </c>
      <c r="AV985" s="51" t="str">
        <f t="shared" si="176"/>
        <v>Rijeka</v>
      </c>
      <c r="AW985" s="51" t="str">
        <f t="shared" si="177"/>
        <v>državna</v>
      </c>
      <c r="AX985" s="51" t="str">
        <f t="shared" si="178"/>
        <v>strukovna</v>
      </c>
      <c r="AY985" s="51" t="str">
        <f t="shared" si="179"/>
        <v>08-071-505</v>
      </c>
      <c r="BY985" s="7"/>
    </row>
    <row r="986" spans="1:77" s="3" customFormat="1" ht="13.5" x14ac:dyDescent="0.25">
      <c r="A986" s="145"/>
      <c r="B986" s="153"/>
      <c r="C986" s="151"/>
      <c r="D986" s="151"/>
      <c r="E986" s="156"/>
      <c r="F986" s="149"/>
      <c r="G986" s="14"/>
      <c r="H986" s="14"/>
      <c r="I986" s="14"/>
      <c r="J986" s="14"/>
      <c r="K986" s="14"/>
      <c r="L986" s="14"/>
      <c r="M986" s="14"/>
      <c r="N986" s="14"/>
      <c r="O986" s="144"/>
      <c r="P986" s="14"/>
      <c r="Q986" s="14"/>
      <c r="R986" s="14"/>
      <c r="S986" s="145"/>
      <c r="T986" s="145"/>
      <c r="U986" s="145"/>
      <c r="V986" s="145"/>
      <c r="W986" s="145"/>
      <c r="X986" s="145"/>
      <c r="Y986" s="145"/>
      <c r="Z986" s="145"/>
      <c r="AA986" s="145"/>
      <c r="AB986" s="145"/>
      <c r="AC986" s="145"/>
      <c r="AD986" s="153"/>
      <c r="AE986" s="145"/>
      <c r="AF986" s="145"/>
      <c r="AG986" s="144"/>
      <c r="AH986" s="144"/>
      <c r="AI986" s="144"/>
      <c r="AJ986" s="158"/>
      <c r="AK986" s="144"/>
      <c r="AL986" s="140"/>
      <c r="AM986" s="23" t="str">
        <f t="shared" si="168"/>
        <v>Ekonomska škola Mije Mirkovića Rijeka</v>
      </c>
      <c r="AN986" s="23" t="str">
        <f t="shared" si="169"/>
        <v>Primorsko-goranska</v>
      </c>
      <c r="AO986" s="23" t="str">
        <f t="shared" si="170"/>
        <v>Rijeka</v>
      </c>
      <c r="AP986" s="23" t="str">
        <f t="shared" si="171"/>
        <v>državna</v>
      </c>
      <c r="AQ986" s="23" t="str">
        <f t="shared" si="172"/>
        <v>strukovna</v>
      </c>
      <c r="AR986" s="1" t="str">
        <f t="shared" si="173"/>
        <v>08-071-505</v>
      </c>
      <c r="AT986" s="51" t="str">
        <f t="shared" si="174"/>
        <v>Ekonomska škola Mije Mirkovića Rijeka</v>
      </c>
      <c r="AU986" s="51" t="str">
        <f t="shared" si="175"/>
        <v>Primorsko-goranska</v>
      </c>
      <c r="AV986" s="51" t="str">
        <f t="shared" si="176"/>
        <v>Rijeka</v>
      </c>
      <c r="AW986" s="51" t="str">
        <f t="shared" si="177"/>
        <v>državna</v>
      </c>
      <c r="AX986" s="51" t="str">
        <f t="shared" si="178"/>
        <v>strukovna</v>
      </c>
      <c r="AY986" s="51" t="str">
        <f t="shared" si="179"/>
        <v>08-071-505</v>
      </c>
    </row>
    <row r="987" spans="1:77" s="3" customFormat="1" ht="13.5" x14ac:dyDescent="0.25">
      <c r="A987" s="145"/>
      <c r="B987" s="153"/>
      <c r="C987" s="151"/>
      <c r="D987" s="151"/>
      <c r="E987" s="156"/>
      <c r="F987" s="149"/>
      <c r="G987" s="14"/>
      <c r="H987" s="14"/>
      <c r="I987" s="14"/>
      <c r="J987" s="14"/>
      <c r="K987" s="14"/>
      <c r="L987" s="14"/>
      <c r="M987" s="14"/>
      <c r="N987" s="14"/>
      <c r="O987" s="144"/>
      <c r="P987" s="14"/>
      <c r="Q987" s="14"/>
      <c r="R987" s="14"/>
      <c r="S987" s="145"/>
      <c r="T987" s="145"/>
      <c r="U987" s="145"/>
      <c r="V987" s="145"/>
      <c r="W987" s="145"/>
      <c r="X987" s="145"/>
      <c r="Y987" s="145"/>
      <c r="Z987" s="145"/>
      <c r="AA987" s="145"/>
      <c r="AB987" s="145"/>
      <c r="AC987" s="145"/>
      <c r="AD987" s="153"/>
      <c r="AE987" s="145"/>
      <c r="AF987" s="145"/>
      <c r="AG987" s="144"/>
      <c r="AH987" s="144"/>
      <c r="AI987" s="144"/>
      <c r="AJ987" s="158"/>
      <c r="AK987" s="144"/>
      <c r="AL987" s="140"/>
      <c r="AM987" s="23" t="str">
        <f t="shared" si="168"/>
        <v>Ekonomska škola Mije Mirkovića Rijeka</v>
      </c>
      <c r="AN987" s="23" t="str">
        <f t="shared" si="169"/>
        <v>Primorsko-goranska</v>
      </c>
      <c r="AO987" s="23" t="str">
        <f t="shared" si="170"/>
        <v>Rijeka</v>
      </c>
      <c r="AP987" s="23" t="str">
        <f t="shared" si="171"/>
        <v>državna</v>
      </c>
      <c r="AQ987" s="23" t="str">
        <f t="shared" si="172"/>
        <v>strukovna</v>
      </c>
      <c r="AR987" s="1" t="str">
        <f t="shared" si="173"/>
        <v>08-071-505</v>
      </c>
      <c r="AT987" s="51" t="str">
        <f t="shared" si="174"/>
        <v>Ekonomska škola Mije Mirkovića Rijeka</v>
      </c>
      <c r="AU987" s="51" t="str">
        <f t="shared" si="175"/>
        <v>Primorsko-goranska</v>
      </c>
      <c r="AV987" s="51" t="str">
        <f t="shared" si="176"/>
        <v>Rijeka</v>
      </c>
      <c r="AW987" s="51" t="str">
        <f t="shared" si="177"/>
        <v>državna</v>
      </c>
      <c r="AX987" s="51" t="str">
        <f t="shared" si="178"/>
        <v>strukovna</v>
      </c>
      <c r="AY987" s="51" t="str">
        <f t="shared" si="179"/>
        <v>08-071-505</v>
      </c>
    </row>
    <row r="988" spans="1:77" s="3" customFormat="1" ht="13.5" x14ac:dyDescent="0.25">
      <c r="A988" s="145"/>
      <c r="B988" s="153"/>
      <c r="C988" s="151"/>
      <c r="D988" s="151"/>
      <c r="E988" s="156"/>
      <c r="F988" s="149"/>
      <c r="G988" s="14"/>
      <c r="H988" s="14"/>
      <c r="I988" s="14"/>
      <c r="J988" s="14"/>
      <c r="K988" s="14"/>
      <c r="L988" s="14"/>
      <c r="M988" s="14"/>
      <c r="N988" s="14"/>
      <c r="O988" s="144"/>
      <c r="P988" s="14"/>
      <c r="Q988" s="14"/>
      <c r="R988" s="14"/>
      <c r="S988" s="145"/>
      <c r="T988" s="145"/>
      <c r="U988" s="145"/>
      <c r="V988" s="145"/>
      <c r="W988" s="145"/>
      <c r="X988" s="145"/>
      <c r="Y988" s="145"/>
      <c r="Z988" s="145"/>
      <c r="AA988" s="145"/>
      <c r="AB988" s="145"/>
      <c r="AC988" s="145"/>
      <c r="AD988" s="153"/>
      <c r="AE988" s="145"/>
      <c r="AF988" s="145"/>
      <c r="AG988" s="144"/>
      <c r="AH988" s="144"/>
      <c r="AI988" s="144"/>
      <c r="AJ988" s="158"/>
      <c r="AK988" s="144"/>
      <c r="AL988" s="140"/>
      <c r="AM988" s="23" t="str">
        <f t="shared" si="168"/>
        <v>Ekonomska škola Mije Mirkovića Rijeka</v>
      </c>
      <c r="AN988" s="23" t="str">
        <f t="shared" si="169"/>
        <v>Primorsko-goranska</v>
      </c>
      <c r="AO988" s="23" t="str">
        <f t="shared" si="170"/>
        <v>Rijeka</v>
      </c>
      <c r="AP988" s="23" t="str">
        <f t="shared" si="171"/>
        <v>državna</v>
      </c>
      <c r="AQ988" s="23" t="str">
        <f t="shared" si="172"/>
        <v>strukovna</v>
      </c>
      <c r="AR988" s="1" t="str">
        <f t="shared" si="173"/>
        <v>08-071-505</v>
      </c>
      <c r="AT988" s="51" t="str">
        <f t="shared" si="174"/>
        <v>Ekonomska škola Mije Mirkovića Rijeka</v>
      </c>
      <c r="AU988" s="51" t="str">
        <f t="shared" si="175"/>
        <v>Primorsko-goranska</v>
      </c>
      <c r="AV988" s="51" t="str">
        <f t="shared" si="176"/>
        <v>Rijeka</v>
      </c>
      <c r="AW988" s="51" t="str">
        <f t="shared" si="177"/>
        <v>državna</v>
      </c>
      <c r="AX988" s="51" t="str">
        <f t="shared" si="178"/>
        <v>strukovna</v>
      </c>
      <c r="AY988" s="51" t="str">
        <f t="shared" si="179"/>
        <v>08-071-505</v>
      </c>
    </row>
    <row r="989" spans="1:77" s="3" customFormat="1" ht="13.5" x14ac:dyDescent="0.25">
      <c r="A989" s="145"/>
      <c r="B989" s="153"/>
      <c r="C989" s="151"/>
      <c r="D989" s="151"/>
      <c r="E989" s="156"/>
      <c r="F989" s="149"/>
      <c r="G989" s="14"/>
      <c r="H989" s="14"/>
      <c r="I989" s="14"/>
      <c r="J989" s="14"/>
      <c r="K989" s="14"/>
      <c r="L989" s="14"/>
      <c r="M989" s="14"/>
      <c r="N989" s="14"/>
      <c r="O989" s="144"/>
      <c r="P989" s="14"/>
      <c r="Q989" s="14"/>
      <c r="R989" s="14"/>
      <c r="S989" s="145"/>
      <c r="T989" s="145"/>
      <c r="U989" s="145"/>
      <c r="V989" s="145"/>
      <c r="W989" s="145"/>
      <c r="X989" s="145"/>
      <c r="Y989" s="145"/>
      <c r="Z989" s="145"/>
      <c r="AA989" s="145"/>
      <c r="AB989" s="145"/>
      <c r="AC989" s="145"/>
      <c r="AD989" s="153"/>
      <c r="AE989" s="145"/>
      <c r="AF989" s="145"/>
      <c r="AG989" s="144"/>
      <c r="AH989" s="144"/>
      <c r="AI989" s="144"/>
      <c r="AJ989" s="158"/>
      <c r="AK989" s="144"/>
      <c r="AL989" s="140"/>
      <c r="AM989" s="23" t="str">
        <f t="shared" si="168"/>
        <v>Ekonomska škola Mije Mirkovića Rijeka</v>
      </c>
      <c r="AN989" s="23" t="str">
        <f t="shared" si="169"/>
        <v>Primorsko-goranska</v>
      </c>
      <c r="AO989" s="23" t="str">
        <f t="shared" si="170"/>
        <v>Rijeka</v>
      </c>
      <c r="AP989" s="23" t="str">
        <f t="shared" si="171"/>
        <v>državna</v>
      </c>
      <c r="AQ989" s="23" t="str">
        <f t="shared" si="172"/>
        <v>strukovna</v>
      </c>
      <c r="AR989" s="1" t="str">
        <f t="shared" si="173"/>
        <v>08-071-505</v>
      </c>
      <c r="AT989" s="51" t="str">
        <f t="shared" si="174"/>
        <v>Ekonomska škola Mije Mirkovića Rijeka</v>
      </c>
      <c r="AU989" s="51" t="str">
        <f t="shared" si="175"/>
        <v>Primorsko-goranska</v>
      </c>
      <c r="AV989" s="51" t="str">
        <f t="shared" si="176"/>
        <v>Rijeka</v>
      </c>
      <c r="AW989" s="51" t="str">
        <f t="shared" si="177"/>
        <v>državna</v>
      </c>
      <c r="AX989" s="51" t="str">
        <f t="shared" si="178"/>
        <v>strukovna</v>
      </c>
      <c r="AY989" s="51" t="str">
        <f t="shared" si="179"/>
        <v>08-071-505</v>
      </c>
    </row>
    <row r="990" spans="1:77" s="3" customFormat="1" ht="13.5" x14ac:dyDescent="0.25">
      <c r="A990" s="145"/>
      <c r="B990" s="153"/>
      <c r="C990" s="151"/>
      <c r="D990" s="151"/>
      <c r="E990" s="156"/>
      <c r="F990" s="149"/>
      <c r="G990" s="14"/>
      <c r="H990" s="14"/>
      <c r="I990" s="14"/>
      <c r="J990" s="14"/>
      <c r="K990" s="14"/>
      <c r="L990" s="14"/>
      <c r="M990" s="14"/>
      <c r="N990" s="14"/>
      <c r="O990" s="144"/>
      <c r="P990" s="14"/>
      <c r="Q990" s="14"/>
      <c r="R990" s="14"/>
      <c r="S990" s="145"/>
      <c r="T990" s="145"/>
      <c r="U990" s="145"/>
      <c r="V990" s="145"/>
      <c r="W990" s="145"/>
      <c r="X990" s="145"/>
      <c r="Y990" s="145"/>
      <c r="Z990" s="145"/>
      <c r="AA990" s="145"/>
      <c r="AB990" s="145"/>
      <c r="AC990" s="145"/>
      <c r="AD990" s="153"/>
      <c r="AE990" s="145"/>
      <c r="AF990" s="145"/>
      <c r="AG990" s="144"/>
      <c r="AH990" s="144"/>
      <c r="AI990" s="144"/>
      <c r="AJ990" s="158"/>
      <c r="AK990" s="144"/>
      <c r="AL990" s="140"/>
      <c r="AM990" s="23" t="str">
        <f t="shared" si="168"/>
        <v>Ekonomska škola Mije Mirkovića Rijeka</v>
      </c>
      <c r="AN990" s="23" t="str">
        <f t="shared" si="169"/>
        <v>Primorsko-goranska</v>
      </c>
      <c r="AO990" s="23" t="str">
        <f t="shared" si="170"/>
        <v>Rijeka</v>
      </c>
      <c r="AP990" s="23" t="str">
        <f t="shared" si="171"/>
        <v>državna</v>
      </c>
      <c r="AQ990" s="23" t="str">
        <f t="shared" si="172"/>
        <v>strukovna</v>
      </c>
      <c r="AR990" s="1" t="str">
        <f t="shared" si="173"/>
        <v>08-071-505</v>
      </c>
      <c r="AT990" s="51" t="str">
        <f t="shared" si="174"/>
        <v>Ekonomska škola Mije Mirkovića Rijeka</v>
      </c>
      <c r="AU990" s="51" t="str">
        <f t="shared" si="175"/>
        <v>Primorsko-goranska</v>
      </c>
      <c r="AV990" s="51" t="str">
        <f t="shared" si="176"/>
        <v>Rijeka</v>
      </c>
      <c r="AW990" s="51" t="str">
        <f t="shared" si="177"/>
        <v>državna</v>
      </c>
      <c r="AX990" s="51" t="str">
        <f t="shared" si="178"/>
        <v>strukovna</v>
      </c>
      <c r="AY990" s="51" t="str">
        <f t="shared" si="179"/>
        <v>08-071-505</v>
      </c>
    </row>
    <row r="991" spans="1:77" s="3" customFormat="1" ht="13.5" x14ac:dyDescent="0.25">
      <c r="A991" s="145"/>
      <c r="B991" s="153"/>
      <c r="C991" s="151"/>
      <c r="D991" s="151"/>
      <c r="E991" s="156"/>
      <c r="F991" s="149"/>
      <c r="G991" s="14"/>
      <c r="H991" s="14"/>
      <c r="I991" s="14"/>
      <c r="J991" s="14"/>
      <c r="K991" s="14"/>
      <c r="L991" s="14"/>
      <c r="M991" s="14"/>
      <c r="N991" s="14"/>
      <c r="O991" s="144"/>
      <c r="P991" s="14"/>
      <c r="Q991" s="14"/>
      <c r="R991" s="14"/>
      <c r="S991" s="145"/>
      <c r="T991" s="145"/>
      <c r="U991" s="145"/>
      <c r="V991" s="145"/>
      <c r="W991" s="145"/>
      <c r="X991" s="145"/>
      <c r="Y991" s="145"/>
      <c r="Z991" s="145"/>
      <c r="AA991" s="145"/>
      <c r="AB991" s="145"/>
      <c r="AC991" s="145"/>
      <c r="AD991" s="153"/>
      <c r="AE991" s="145"/>
      <c r="AF991" s="145"/>
      <c r="AG991" s="144"/>
      <c r="AH991" s="144"/>
      <c r="AI991" s="144"/>
      <c r="AJ991" s="158"/>
      <c r="AK991" s="144"/>
      <c r="AL991" s="140"/>
      <c r="AM991" s="23" t="str">
        <f t="shared" si="168"/>
        <v>Ekonomska škola Mije Mirkovića Rijeka</v>
      </c>
      <c r="AN991" s="23" t="str">
        <f t="shared" si="169"/>
        <v>Primorsko-goranska</v>
      </c>
      <c r="AO991" s="23" t="str">
        <f t="shared" si="170"/>
        <v>Rijeka</v>
      </c>
      <c r="AP991" s="23" t="str">
        <f t="shared" si="171"/>
        <v>državna</v>
      </c>
      <c r="AQ991" s="23" t="str">
        <f t="shared" si="172"/>
        <v>strukovna</v>
      </c>
      <c r="AR991" s="1" t="str">
        <f t="shared" si="173"/>
        <v>08-071-505</v>
      </c>
      <c r="AT991" s="51" t="str">
        <f t="shared" si="174"/>
        <v>Ekonomska škola Mije Mirkovića Rijeka</v>
      </c>
      <c r="AU991" s="51" t="str">
        <f t="shared" si="175"/>
        <v>Primorsko-goranska</v>
      </c>
      <c r="AV991" s="51" t="str">
        <f t="shared" si="176"/>
        <v>Rijeka</v>
      </c>
      <c r="AW991" s="51" t="str">
        <f t="shared" si="177"/>
        <v>državna</v>
      </c>
      <c r="AX991" s="51" t="str">
        <f t="shared" si="178"/>
        <v>strukovna</v>
      </c>
      <c r="AY991" s="51" t="str">
        <f t="shared" si="179"/>
        <v>08-071-505</v>
      </c>
    </row>
    <row r="992" spans="1:77" s="3" customFormat="1" ht="13.5" x14ac:dyDescent="0.25">
      <c r="A992" s="145"/>
      <c r="B992" s="160"/>
      <c r="C992" s="151"/>
      <c r="D992" s="151"/>
      <c r="E992" s="156"/>
      <c r="F992" s="161"/>
      <c r="G992" s="14"/>
      <c r="H992" s="14"/>
      <c r="I992" s="14"/>
      <c r="J992" s="14"/>
      <c r="K992" s="14"/>
      <c r="L992" s="14"/>
      <c r="M992" s="14"/>
      <c r="N992" s="14"/>
      <c r="O992" s="144"/>
      <c r="P992" s="14"/>
      <c r="Q992" s="14"/>
      <c r="R992" s="14"/>
      <c r="S992" s="145"/>
      <c r="T992" s="145"/>
      <c r="U992" s="145"/>
      <c r="V992" s="145"/>
      <c r="W992" s="145"/>
      <c r="X992" s="145"/>
      <c r="Y992" s="145"/>
      <c r="Z992" s="145"/>
      <c r="AA992" s="145"/>
      <c r="AB992" s="145"/>
      <c r="AC992" s="145"/>
      <c r="AD992" s="160"/>
      <c r="AE992" s="145"/>
      <c r="AF992" s="145"/>
      <c r="AG992" s="144"/>
      <c r="AH992" s="144"/>
      <c r="AI992" s="144"/>
      <c r="AJ992" s="162"/>
      <c r="AK992" s="144"/>
      <c r="AL992" s="140"/>
      <c r="AM992" s="23" t="str">
        <f t="shared" si="168"/>
        <v>Ekonomska škola Mije Mirkovića Rijeka</v>
      </c>
      <c r="AN992" s="23" t="str">
        <f t="shared" si="169"/>
        <v>Primorsko-goranska</v>
      </c>
      <c r="AO992" s="23" t="str">
        <f t="shared" si="170"/>
        <v>Rijeka</v>
      </c>
      <c r="AP992" s="23" t="str">
        <f t="shared" si="171"/>
        <v>državna</v>
      </c>
      <c r="AQ992" s="23" t="str">
        <f t="shared" si="172"/>
        <v>strukovna</v>
      </c>
      <c r="AR992" s="1" t="str">
        <f t="shared" si="173"/>
        <v>08-071-505</v>
      </c>
      <c r="AT992" s="51" t="str">
        <f t="shared" si="174"/>
        <v>Ekonomska škola Mije Mirkovića Rijeka</v>
      </c>
      <c r="AU992" s="51" t="str">
        <f t="shared" si="175"/>
        <v>Primorsko-goranska</v>
      </c>
      <c r="AV992" s="51" t="str">
        <f t="shared" si="176"/>
        <v>Rijeka</v>
      </c>
      <c r="AW992" s="51" t="str">
        <f t="shared" si="177"/>
        <v>državna</v>
      </c>
      <c r="AX992" s="51" t="str">
        <f t="shared" si="178"/>
        <v>strukovna</v>
      </c>
      <c r="AY992" s="51" t="str">
        <f t="shared" si="179"/>
        <v>08-071-505</v>
      </c>
    </row>
    <row r="993" spans="1:77" s="3" customFormat="1" ht="13.5" x14ac:dyDescent="0.25">
      <c r="A993" s="145"/>
      <c r="B993" s="152"/>
      <c r="C993" s="151" t="s">
        <v>51</v>
      </c>
      <c r="D993" s="151" t="s">
        <v>51</v>
      </c>
      <c r="E993" s="156"/>
      <c r="F993" s="148" t="s">
        <v>51</v>
      </c>
      <c r="G993" s="14"/>
      <c r="H993" s="14"/>
      <c r="I993" s="14"/>
      <c r="J993" s="14"/>
      <c r="K993" s="14"/>
      <c r="L993" s="14"/>
      <c r="M993" s="14"/>
      <c r="N993" s="14"/>
      <c r="O993" s="144">
        <f>SUM(N993:N1000)</f>
        <v>0</v>
      </c>
      <c r="P993" s="14"/>
      <c r="Q993" s="14"/>
      <c r="R993" s="14"/>
      <c r="S993" s="145"/>
      <c r="T993" s="145"/>
      <c r="U993" s="145"/>
      <c r="V993" s="145"/>
      <c r="W993" s="145"/>
      <c r="X993" s="145"/>
      <c r="Y993" s="145"/>
      <c r="Z993" s="145"/>
      <c r="AA993" s="145"/>
      <c r="AB993" s="145"/>
      <c r="AC993" s="145"/>
      <c r="AD993" s="152"/>
      <c r="AE993" s="145"/>
      <c r="AF993" s="145"/>
      <c r="AG993" s="144">
        <f>SUM(P993:AF1000)</f>
        <v>0</v>
      </c>
      <c r="AH993" s="144">
        <f>SUM(AG993,O993)</f>
        <v>0</v>
      </c>
      <c r="AI993" s="144">
        <f>SUM(AH993-E993)</f>
        <v>0</v>
      </c>
      <c r="AJ993" s="157"/>
      <c r="AK993" s="144">
        <f>SUM(AH993,AJ993)-AI993</f>
        <v>0</v>
      </c>
      <c r="AL993" s="140"/>
      <c r="AM993" s="23" t="str">
        <f t="shared" si="168"/>
        <v>Ekonomska škola Mije Mirkovića Rijeka</v>
      </c>
      <c r="AN993" s="23" t="str">
        <f t="shared" si="169"/>
        <v>Primorsko-goranska</v>
      </c>
      <c r="AO993" s="23" t="str">
        <f t="shared" si="170"/>
        <v>Rijeka</v>
      </c>
      <c r="AP993" s="23" t="str">
        <f t="shared" si="171"/>
        <v>državna</v>
      </c>
      <c r="AQ993" s="23" t="str">
        <f t="shared" si="172"/>
        <v>strukovna</v>
      </c>
      <c r="AR993" s="1" t="str">
        <f t="shared" si="173"/>
        <v>08-071-505</v>
      </c>
      <c r="AT993" s="51" t="str">
        <f t="shared" si="174"/>
        <v>Ekonomska škola Mije Mirkovića Rijeka</v>
      </c>
      <c r="AU993" s="51" t="str">
        <f t="shared" si="175"/>
        <v>Primorsko-goranska</v>
      </c>
      <c r="AV993" s="51" t="str">
        <f t="shared" si="176"/>
        <v>Rijeka</v>
      </c>
      <c r="AW993" s="51" t="str">
        <f t="shared" si="177"/>
        <v>državna</v>
      </c>
      <c r="AX993" s="51" t="str">
        <f t="shared" si="178"/>
        <v>strukovna</v>
      </c>
      <c r="AY993" s="51" t="str">
        <f t="shared" si="179"/>
        <v>08-071-505</v>
      </c>
      <c r="BY993" s="7"/>
    </row>
    <row r="994" spans="1:77" s="3" customFormat="1" ht="13.5" x14ac:dyDescent="0.25">
      <c r="A994" s="145"/>
      <c r="B994" s="153"/>
      <c r="C994" s="151"/>
      <c r="D994" s="151"/>
      <c r="E994" s="156"/>
      <c r="F994" s="149"/>
      <c r="G994" s="14"/>
      <c r="H994" s="14"/>
      <c r="I994" s="14"/>
      <c r="J994" s="14"/>
      <c r="K994" s="14"/>
      <c r="L994" s="14"/>
      <c r="M994" s="14"/>
      <c r="N994" s="14"/>
      <c r="O994" s="144"/>
      <c r="P994" s="14"/>
      <c r="Q994" s="14"/>
      <c r="R994" s="14"/>
      <c r="S994" s="145"/>
      <c r="T994" s="145"/>
      <c r="U994" s="145"/>
      <c r="V994" s="145"/>
      <c r="W994" s="145"/>
      <c r="X994" s="145"/>
      <c r="Y994" s="145"/>
      <c r="Z994" s="145"/>
      <c r="AA994" s="145"/>
      <c r="AB994" s="145"/>
      <c r="AC994" s="145"/>
      <c r="AD994" s="153"/>
      <c r="AE994" s="145"/>
      <c r="AF994" s="145"/>
      <c r="AG994" s="144"/>
      <c r="AH994" s="144"/>
      <c r="AI994" s="144"/>
      <c r="AJ994" s="158"/>
      <c r="AK994" s="144"/>
      <c r="AL994" s="140"/>
      <c r="AM994" s="23" t="str">
        <f t="shared" si="168"/>
        <v>Ekonomska škola Mije Mirkovića Rijeka</v>
      </c>
      <c r="AN994" s="23" t="str">
        <f t="shared" si="169"/>
        <v>Primorsko-goranska</v>
      </c>
      <c r="AO994" s="23" t="str">
        <f t="shared" si="170"/>
        <v>Rijeka</v>
      </c>
      <c r="AP994" s="23" t="str">
        <f t="shared" si="171"/>
        <v>državna</v>
      </c>
      <c r="AQ994" s="23" t="str">
        <f t="shared" si="172"/>
        <v>strukovna</v>
      </c>
      <c r="AR994" s="1" t="str">
        <f t="shared" si="173"/>
        <v>08-071-505</v>
      </c>
      <c r="AT994" s="51" t="str">
        <f t="shared" si="174"/>
        <v>Ekonomska škola Mije Mirkovića Rijeka</v>
      </c>
      <c r="AU994" s="51" t="str">
        <f t="shared" si="175"/>
        <v>Primorsko-goranska</v>
      </c>
      <c r="AV994" s="51" t="str">
        <f t="shared" si="176"/>
        <v>Rijeka</v>
      </c>
      <c r="AW994" s="51" t="str">
        <f t="shared" si="177"/>
        <v>državna</v>
      </c>
      <c r="AX994" s="51" t="str">
        <f t="shared" si="178"/>
        <v>strukovna</v>
      </c>
      <c r="AY994" s="51" t="str">
        <f t="shared" si="179"/>
        <v>08-071-505</v>
      </c>
    </row>
    <row r="995" spans="1:77" s="3" customFormat="1" ht="13.5" x14ac:dyDescent="0.25">
      <c r="A995" s="145"/>
      <c r="B995" s="153"/>
      <c r="C995" s="151"/>
      <c r="D995" s="151"/>
      <c r="E995" s="156"/>
      <c r="F995" s="149"/>
      <c r="G995" s="14"/>
      <c r="H995" s="14"/>
      <c r="I995" s="14"/>
      <c r="J995" s="14"/>
      <c r="K995" s="14"/>
      <c r="L995" s="14"/>
      <c r="M995" s="14"/>
      <c r="N995" s="14"/>
      <c r="O995" s="144"/>
      <c r="P995" s="14"/>
      <c r="Q995" s="14"/>
      <c r="R995" s="14"/>
      <c r="S995" s="145"/>
      <c r="T995" s="145"/>
      <c r="U995" s="145"/>
      <c r="V995" s="145"/>
      <c r="W995" s="145"/>
      <c r="X995" s="145"/>
      <c r="Y995" s="145"/>
      <c r="Z995" s="145"/>
      <c r="AA995" s="145"/>
      <c r="AB995" s="145"/>
      <c r="AC995" s="145"/>
      <c r="AD995" s="153"/>
      <c r="AE995" s="145"/>
      <c r="AF995" s="145"/>
      <c r="AG995" s="144"/>
      <c r="AH995" s="144"/>
      <c r="AI995" s="144"/>
      <c r="AJ995" s="158"/>
      <c r="AK995" s="144"/>
      <c r="AL995" s="140"/>
      <c r="AM995" s="23" t="str">
        <f t="shared" si="168"/>
        <v>Ekonomska škola Mije Mirkovića Rijeka</v>
      </c>
      <c r="AN995" s="23" t="str">
        <f t="shared" si="169"/>
        <v>Primorsko-goranska</v>
      </c>
      <c r="AO995" s="23" t="str">
        <f t="shared" si="170"/>
        <v>Rijeka</v>
      </c>
      <c r="AP995" s="23" t="str">
        <f t="shared" si="171"/>
        <v>državna</v>
      </c>
      <c r="AQ995" s="23" t="str">
        <f t="shared" si="172"/>
        <v>strukovna</v>
      </c>
      <c r="AR995" s="1" t="str">
        <f t="shared" si="173"/>
        <v>08-071-505</v>
      </c>
      <c r="AT995" s="51" t="str">
        <f t="shared" si="174"/>
        <v>Ekonomska škola Mije Mirkovića Rijeka</v>
      </c>
      <c r="AU995" s="51" t="str">
        <f t="shared" si="175"/>
        <v>Primorsko-goranska</v>
      </c>
      <c r="AV995" s="51" t="str">
        <f t="shared" si="176"/>
        <v>Rijeka</v>
      </c>
      <c r="AW995" s="51" t="str">
        <f t="shared" si="177"/>
        <v>državna</v>
      </c>
      <c r="AX995" s="51" t="str">
        <f t="shared" si="178"/>
        <v>strukovna</v>
      </c>
      <c r="AY995" s="51" t="str">
        <f t="shared" si="179"/>
        <v>08-071-505</v>
      </c>
    </row>
    <row r="996" spans="1:77" s="3" customFormat="1" ht="13.5" x14ac:dyDescent="0.25">
      <c r="A996" s="145"/>
      <c r="B996" s="153"/>
      <c r="C996" s="151"/>
      <c r="D996" s="151"/>
      <c r="E996" s="156"/>
      <c r="F996" s="149"/>
      <c r="G996" s="14"/>
      <c r="H996" s="14"/>
      <c r="I996" s="14"/>
      <c r="J996" s="14"/>
      <c r="K996" s="14"/>
      <c r="L996" s="14"/>
      <c r="M996" s="14"/>
      <c r="N996" s="14"/>
      <c r="O996" s="144"/>
      <c r="P996" s="14"/>
      <c r="Q996" s="14"/>
      <c r="R996" s="14"/>
      <c r="S996" s="145"/>
      <c r="T996" s="145"/>
      <c r="U996" s="145"/>
      <c r="V996" s="145"/>
      <c r="W996" s="145"/>
      <c r="X996" s="145"/>
      <c r="Y996" s="145"/>
      <c r="Z996" s="145"/>
      <c r="AA996" s="145"/>
      <c r="AB996" s="145"/>
      <c r="AC996" s="145"/>
      <c r="AD996" s="153"/>
      <c r="AE996" s="145"/>
      <c r="AF996" s="145"/>
      <c r="AG996" s="144"/>
      <c r="AH996" s="144"/>
      <c r="AI996" s="144"/>
      <c r="AJ996" s="158"/>
      <c r="AK996" s="144"/>
      <c r="AL996" s="140"/>
      <c r="AM996" s="23" t="str">
        <f t="shared" si="168"/>
        <v>Ekonomska škola Mije Mirkovića Rijeka</v>
      </c>
      <c r="AN996" s="23" t="str">
        <f t="shared" si="169"/>
        <v>Primorsko-goranska</v>
      </c>
      <c r="AO996" s="23" t="str">
        <f t="shared" si="170"/>
        <v>Rijeka</v>
      </c>
      <c r="AP996" s="23" t="str">
        <f t="shared" si="171"/>
        <v>državna</v>
      </c>
      <c r="AQ996" s="23" t="str">
        <f t="shared" si="172"/>
        <v>strukovna</v>
      </c>
      <c r="AR996" s="1" t="str">
        <f t="shared" si="173"/>
        <v>08-071-505</v>
      </c>
      <c r="AT996" s="51" t="str">
        <f t="shared" si="174"/>
        <v>Ekonomska škola Mije Mirkovića Rijeka</v>
      </c>
      <c r="AU996" s="51" t="str">
        <f t="shared" si="175"/>
        <v>Primorsko-goranska</v>
      </c>
      <c r="AV996" s="51" t="str">
        <f t="shared" si="176"/>
        <v>Rijeka</v>
      </c>
      <c r="AW996" s="51" t="str">
        <f t="shared" si="177"/>
        <v>državna</v>
      </c>
      <c r="AX996" s="51" t="str">
        <f t="shared" si="178"/>
        <v>strukovna</v>
      </c>
      <c r="AY996" s="51" t="str">
        <f t="shared" si="179"/>
        <v>08-071-505</v>
      </c>
    </row>
    <row r="997" spans="1:77" s="3" customFormat="1" ht="13.5" x14ac:dyDescent="0.25">
      <c r="A997" s="145"/>
      <c r="B997" s="153"/>
      <c r="C997" s="151"/>
      <c r="D997" s="151"/>
      <c r="E997" s="156"/>
      <c r="F997" s="149"/>
      <c r="G997" s="14"/>
      <c r="H997" s="14"/>
      <c r="I997" s="14"/>
      <c r="J997" s="14"/>
      <c r="K997" s="14"/>
      <c r="L997" s="14"/>
      <c r="M997" s="14"/>
      <c r="N997" s="14"/>
      <c r="O997" s="144"/>
      <c r="P997" s="14"/>
      <c r="Q997" s="14"/>
      <c r="R997" s="14"/>
      <c r="S997" s="145"/>
      <c r="T997" s="145"/>
      <c r="U997" s="145"/>
      <c r="V997" s="145"/>
      <c r="W997" s="145"/>
      <c r="X997" s="145"/>
      <c r="Y997" s="145"/>
      <c r="Z997" s="145"/>
      <c r="AA997" s="145"/>
      <c r="AB997" s="145"/>
      <c r="AC997" s="145"/>
      <c r="AD997" s="153"/>
      <c r="AE997" s="145"/>
      <c r="AF997" s="145"/>
      <c r="AG997" s="144"/>
      <c r="AH997" s="144"/>
      <c r="AI997" s="144"/>
      <c r="AJ997" s="158"/>
      <c r="AK997" s="144"/>
      <c r="AL997" s="140"/>
      <c r="AM997" s="23" t="str">
        <f t="shared" si="168"/>
        <v>Ekonomska škola Mije Mirkovića Rijeka</v>
      </c>
      <c r="AN997" s="23" t="str">
        <f t="shared" si="169"/>
        <v>Primorsko-goranska</v>
      </c>
      <c r="AO997" s="23" t="str">
        <f t="shared" si="170"/>
        <v>Rijeka</v>
      </c>
      <c r="AP997" s="23" t="str">
        <f t="shared" si="171"/>
        <v>državna</v>
      </c>
      <c r="AQ997" s="23" t="str">
        <f t="shared" si="172"/>
        <v>strukovna</v>
      </c>
      <c r="AR997" s="1" t="str">
        <f t="shared" si="173"/>
        <v>08-071-505</v>
      </c>
      <c r="AT997" s="51" t="str">
        <f t="shared" si="174"/>
        <v>Ekonomska škola Mije Mirkovića Rijeka</v>
      </c>
      <c r="AU997" s="51" t="str">
        <f t="shared" si="175"/>
        <v>Primorsko-goranska</v>
      </c>
      <c r="AV997" s="51" t="str">
        <f t="shared" si="176"/>
        <v>Rijeka</v>
      </c>
      <c r="AW997" s="51" t="str">
        <f t="shared" si="177"/>
        <v>državna</v>
      </c>
      <c r="AX997" s="51" t="str">
        <f t="shared" si="178"/>
        <v>strukovna</v>
      </c>
      <c r="AY997" s="51" t="str">
        <f t="shared" si="179"/>
        <v>08-071-505</v>
      </c>
    </row>
    <row r="998" spans="1:77" s="3" customFormat="1" ht="13.5" x14ac:dyDescent="0.25">
      <c r="A998" s="145"/>
      <c r="B998" s="153"/>
      <c r="C998" s="151"/>
      <c r="D998" s="151"/>
      <c r="E998" s="156"/>
      <c r="F998" s="149"/>
      <c r="G998" s="14"/>
      <c r="H998" s="14"/>
      <c r="I998" s="14"/>
      <c r="J998" s="14"/>
      <c r="K998" s="14"/>
      <c r="L998" s="14"/>
      <c r="M998" s="14"/>
      <c r="N998" s="14"/>
      <c r="O998" s="144"/>
      <c r="P998" s="14"/>
      <c r="Q998" s="14"/>
      <c r="R998" s="14"/>
      <c r="S998" s="145"/>
      <c r="T998" s="145"/>
      <c r="U998" s="145"/>
      <c r="V998" s="145"/>
      <c r="W998" s="145"/>
      <c r="X998" s="145"/>
      <c r="Y998" s="145"/>
      <c r="Z998" s="145"/>
      <c r="AA998" s="145"/>
      <c r="AB998" s="145"/>
      <c r="AC998" s="145"/>
      <c r="AD998" s="153"/>
      <c r="AE998" s="145"/>
      <c r="AF998" s="145"/>
      <c r="AG998" s="144"/>
      <c r="AH998" s="144"/>
      <c r="AI998" s="144"/>
      <c r="AJ998" s="158"/>
      <c r="AK998" s="144"/>
      <c r="AL998" s="140"/>
      <c r="AM998" s="23" t="str">
        <f t="shared" si="168"/>
        <v>Ekonomska škola Mije Mirkovića Rijeka</v>
      </c>
      <c r="AN998" s="23" t="str">
        <f t="shared" si="169"/>
        <v>Primorsko-goranska</v>
      </c>
      <c r="AO998" s="23" t="str">
        <f t="shared" si="170"/>
        <v>Rijeka</v>
      </c>
      <c r="AP998" s="23" t="str">
        <f t="shared" si="171"/>
        <v>državna</v>
      </c>
      <c r="AQ998" s="23" t="str">
        <f t="shared" si="172"/>
        <v>strukovna</v>
      </c>
      <c r="AR998" s="1" t="str">
        <f t="shared" si="173"/>
        <v>08-071-505</v>
      </c>
      <c r="AT998" s="51" t="str">
        <f t="shared" si="174"/>
        <v>Ekonomska škola Mije Mirkovića Rijeka</v>
      </c>
      <c r="AU998" s="51" t="str">
        <f t="shared" si="175"/>
        <v>Primorsko-goranska</v>
      </c>
      <c r="AV998" s="51" t="str">
        <f t="shared" si="176"/>
        <v>Rijeka</v>
      </c>
      <c r="AW998" s="51" t="str">
        <f t="shared" si="177"/>
        <v>državna</v>
      </c>
      <c r="AX998" s="51" t="str">
        <f t="shared" si="178"/>
        <v>strukovna</v>
      </c>
      <c r="AY998" s="51" t="str">
        <f t="shared" si="179"/>
        <v>08-071-505</v>
      </c>
    </row>
    <row r="999" spans="1:77" s="3" customFormat="1" ht="13.5" x14ac:dyDescent="0.25">
      <c r="A999" s="145"/>
      <c r="B999" s="153"/>
      <c r="C999" s="151"/>
      <c r="D999" s="151"/>
      <c r="E999" s="156"/>
      <c r="F999" s="149"/>
      <c r="G999" s="14"/>
      <c r="H999" s="14"/>
      <c r="I999" s="14"/>
      <c r="J999" s="14"/>
      <c r="K999" s="14"/>
      <c r="L999" s="14"/>
      <c r="M999" s="14"/>
      <c r="N999" s="14"/>
      <c r="O999" s="144"/>
      <c r="P999" s="14"/>
      <c r="Q999" s="14"/>
      <c r="R999" s="14"/>
      <c r="S999" s="145"/>
      <c r="T999" s="145"/>
      <c r="U999" s="145"/>
      <c r="V999" s="145"/>
      <c r="W999" s="145"/>
      <c r="X999" s="145"/>
      <c r="Y999" s="145"/>
      <c r="Z999" s="145"/>
      <c r="AA999" s="145"/>
      <c r="AB999" s="145"/>
      <c r="AC999" s="145"/>
      <c r="AD999" s="153"/>
      <c r="AE999" s="145"/>
      <c r="AF999" s="145"/>
      <c r="AG999" s="144"/>
      <c r="AH999" s="144"/>
      <c r="AI999" s="144"/>
      <c r="AJ999" s="158"/>
      <c r="AK999" s="144"/>
      <c r="AL999" s="140"/>
      <c r="AM999" s="23" t="str">
        <f t="shared" si="168"/>
        <v>Ekonomska škola Mije Mirkovića Rijeka</v>
      </c>
      <c r="AN999" s="23" t="str">
        <f t="shared" si="169"/>
        <v>Primorsko-goranska</v>
      </c>
      <c r="AO999" s="23" t="str">
        <f t="shared" si="170"/>
        <v>Rijeka</v>
      </c>
      <c r="AP999" s="23" t="str">
        <f t="shared" si="171"/>
        <v>državna</v>
      </c>
      <c r="AQ999" s="23" t="str">
        <f t="shared" si="172"/>
        <v>strukovna</v>
      </c>
      <c r="AR999" s="1" t="str">
        <f t="shared" si="173"/>
        <v>08-071-505</v>
      </c>
      <c r="AT999" s="51" t="str">
        <f t="shared" si="174"/>
        <v>Ekonomska škola Mije Mirkovića Rijeka</v>
      </c>
      <c r="AU999" s="51" t="str">
        <f t="shared" si="175"/>
        <v>Primorsko-goranska</v>
      </c>
      <c r="AV999" s="51" t="str">
        <f t="shared" si="176"/>
        <v>Rijeka</v>
      </c>
      <c r="AW999" s="51" t="str">
        <f t="shared" si="177"/>
        <v>državna</v>
      </c>
      <c r="AX999" s="51" t="str">
        <f t="shared" si="178"/>
        <v>strukovna</v>
      </c>
      <c r="AY999" s="51" t="str">
        <f t="shared" si="179"/>
        <v>08-071-505</v>
      </c>
    </row>
    <row r="1000" spans="1:77" s="3" customFormat="1" ht="13.5" x14ac:dyDescent="0.25">
      <c r="A1000" s="145"/>
      <c r="B1000" s="160"/>
      <c r="C1000" s="151"/>
      <c r="D1000" s="151"/>
      <c r="E1000" s="156"/>
      <c r="F1000" s="161"/>
      <c r="G1000" s="14"/>
      <c r="H1000" s="14"/>
      <c r="I1000" s="14"/>
      <c r="J1000" s="14"/>
      <c r="K1000" s="14"/>
      <c r="L1000" s="14"/>
      <c r="M1000" s="14"/>
      <c r="N1000" s="14"/>
      <c r="O1000" s="144"/>
      <c r="P1000" s="14"/>
      <c r="Q1000" s="14"/>
      <c r="R1000" s="14"/>
      <c r="S1000" s="145"/>
      <c r="T1000" s="145"/>
      <c r="U1000" s="145"/>
      <c r="V1000" s="145"/>
      <c r="W1000" s="145"/>
      <c r="X1000" s="145"/>
      <c r="Y1000" s="145"/>
      <c r="Z1000" s="145"/>
      <c r="AA1000" s="145"/>
      <c r="AB1000" s="145"/>
      <c r="AC1000" s="145"/>
      <c r="AD1000" s="160"/>
      <c r="AE1000" s="145"/>
      <c r="AF1000" s="145"/>
      <c r="AG1000" s="144"/>
      <c r="AH1000" s="144"/>
      <c r="AI1000" s="144"/>
      <c r="AJ1000" s="162"/>
      <c r="AK1000" s="144"/>
      <c r="AL1000" s="140"/>
      <c r="AM1000" s="23" t="str">
        <f t="shared" si="168"/>
        <v>Ekonomska škola Mije Mirkovića Rijeka</v>
      </c>
      <c r="AN1000" s="23" t="str">
        <f t="shared" si="169"/>
        <v>Primorsko-goranska</v>
      </c>
      <c r="AO1000" s="23" t="str">
        <f t="shared" si="170"/>
        <v>Rijeka</v>
      </c>
      <c r="AP1000" s="23" t="str">
        <f t="shared" si="171"/>
        <v>državna</v>
      </c>
      <c r="AQ1000" s="23" t="str">
        <f t="shared" si="172"/>
        <v>strukovna</v>
      </c>
      <c r="AR1000" s="1" t="str">
        <f t="shared" si="173"/>
        <v>08-071-505</v>
      </c>
      <c r="AT1000" s="51" t="str">
        <f t="shared" si="174"/>
        <v>Ekonomska škola Mije Mirkovića Rijeka</v>
      </c>
      <c r="AU1000" s="51" t="str">
        <f t="shared" si="175"/>
        <v>Primorsko-goranska</v>
      </c>
      <c r="AV1000" s="51" t="str">
        <f t="shared" si="176"/>
        <v>Rijeka</v>
      </c>
      <c r="AW1000" s="51" t="str">
        <f t="shared" si="177"/>
        <v>državna</v>
      </c>
      <c r="AX1000" s="51" t="str">
        <f t="shared" si="178"/>
        <v>strukovna</v>
      </c>
      <c r="AY1000" s="51" t="str">
        <f t="shared" si="179"/>
        <v>08-071-505</v>
      </c>
    </row>
    <row r="1001" spans="1:77" s="3" customFormat="1" ht="13.5" x14ac:dyDescent="0.25">
      <c r="A1001" s="145"/>
      <c r="B1001" s="152"/>
      <c r="C1001" s="151" t="s">
        <v>51</v>
      </c>
      <c r="D1001" s="151" t="s">
        <v>51</v>
      </c>
      <c r="E1001" s="156"/>
      <c r="F1001" s="148" t="s">
        <v>51</v>
      </c>
      <c r="G1001" s="14"/>
      <c r="H1001" s="14"/>
      <c r="I1001" s="14"/>
      <c r="J1001" s="14"/>
      <c r="K1001" s="14"/>
      <c r="L1001" s="14"/>
      <c r="M1001" s="14"/>
      <c r="N1001" s="14"/>
      <c r="O1001" s="144">
        <f>SUM(N1001:N1008)</f>
        <v>0</v>
      </c>
      <c r="P1001" s="14"/>
      <c r="Q1001" s="14"/>
      <c r="R1001" s="14"/>
      <c r="S1001" s="145"/>
      <c r="T1001" s="145"/>
      <c r="U1001" s="145"/>
      <c r="V1001" s="145"/>
      <c r="W1001" s="145"/>
      <c r="X1001" s="145"/>
      <c r="Y1001" s="145"/>
      <c r="Z1001" s="145"/>
      <c r="AA1001" s="145"/>
      <c r="AB1001" s="145"/>
      <c r="AC1001" s="145"/>
      <c r="AD1001" s="152"/>
      <c r="AE1001" s="145"/>
      <c r="AF1001" s="145"/>
      <c r="AG1001" s="144">
        <f>SUM(P1001:AF1008)</f>
        <v>0</v>
      </c>
      <c r="AH1001" s="144">
        <f>SUM(AG1001,O1001)</f>
        <v>0</v>
      </c>
      <c r="AI1001" s="144">
        <f>SUM(AH1001-E1001)</f>
        <v>0</v>
      </c>
      <c r="AJ1001" s="157"/>
      <c r="AK1001" s="144">
        <f>SUM(AH1001,AJ1001)-AI1001</f>
        <v>0</v>
      </c>
      <c r="AL1001" s="140"/>
      <c r="AM1001" s="23" t="str">
        <f t="shared" si="168"/>
        <v>Ekonomska škola Mije Mirkovića Rijeka</v>
      </c>
      <c r="AN1001" s="23" t="str">
        <f t="shared" si="169"/>
        <v>Primorsko-goranska</v>
      </c>
      <c r="AO1001" s="23" t="str">
        <f t="shared" si="170"/>
        <v>Rijeka</v>
      </c>
      <c r="AP1001" s="23" t="str">
        <f t="shared" si="171"/>
        <v>državna</v>
      </c>
      <c r="AQ1001" s="23" t="str">
        <f t="shared" si="172"/>
        <v>strukovna</v>
      </c>
      <c r="AR1001" s="1" t="str">
        <f t="shared" si="173"/>
        <v>08-071-505</v>
      </c>
      <c r="AT1001" s="51" t="str">
        <f t="shared" si="174"/>
        <v>Ekonomska škola Mije Mirkovića Rijeka</v>
      </c>
      <c r="AU1001" s="51" t="str">
        <f t="shared" si="175"/>
        <v>Primorsko-goranska</v>
      </c>
      <c r="AV1001" s="51" t="str">
        <f t="shared" si="176"/>
        <v>Rijeka</v>
      </c>
      <c r="AW1001" s="51" t="str">
        <f t="shared" si="177"/>
        <v>državna</v>
      </c>
      <c r="AX1001" s="51" t="str">
        <f t="shared" si="178"/>
        <v>strukovna</v>
      </c>
      <c r="AY1001" s="51" t="str">
        <f t="shared" si="179"/>
        <v>08-071-505</v>
      </c>
      <c r="BY1001" s="7"/>
    </row>
    <row r="1002" spans="1:77" s="3" customFormat="1" ht="13.5" x14ac:dyDescent="0.25">
      <c r="A1002" s="145"/>
      <c r="B1002" s="153"/>
      <c r="C1002" s="151"/>
      <c r="D1002" s="151"/>
      <c r="E1002" s="156"/>
      <c r="F1002" s="149"/>
      <c r="G1002" s="14"/>
      <c r="H1002" s="14"/>
      <c r="I1002" s="14"/>
      <c r="J1002" s="14"/>
      <c r="K1002" s="14"/>
      <c r="L1002" s="14"/>
      <c r="M1002" s="14"/>
      <c r="N1002" s="14"/>
      <c r="O1002" s="144"/>
      <c r="P1002" s="14"/>
      <c r="Q1002" s="14"/>
      <c r="R1002" s="14"/>
      <c r="S1002" s="145"/>
      <c r="T1002" s="145"/>
      <c r="U1002" s="145"/>
      <c r="V1002" s="145"/>
      <c r="W1002" s="145"/>
      <c r="X1002" s="145"/>
      <c r="Y1002" s="145"/>
      <c r="Z1002" s="145"/>
      <c r="AA1002" s="145"/>
      <c r="AB1002" s="145"/>
      <c r="AC1002" s="145"/>
      <c r="AD1002" s="153"/>
      <c r="AE1002" s="145"/>
      <c r="AF1002" s="145"/>
      <c r="AG1002" s="144"/>
      <c r="AH1002" s="144"/>
      <c r="AI1002" s="144"/>
      <c r="AJ1002" s="158"/>
      <c r="AK1002" s="144"/>
      <c r="AL1002" s="140"/>
      <c r="AM1002" s="23" t="str">
        <f t="shared" si="168"/>
        <v>Ekonomska škola Mije Mirkovića Rijeka</v>
      </c>
      <c r="AN1002" s="23" t="str">
        <f t="shared" si="169"/>
        <v>Primorsko-goranska</v>
      </c>
      <c r="AO1002" s="23" t="str">
        <f t="shared" si="170"/>
        <v>Rijeka</v>
      </c>
      <c r="AP1002" s="23" t="str">
        <f t="shared" si="171"/>
        <v>državna</v>
      </c>
      <c r="AQ1002" s="23" t="str">
        <f t="shared" si="172"/>
        <v>strukovna</v>
      </c>
      <c r="AR1002" s="1" t="str">
        <f t="shared" si="173"/>
        <v>08-071-505</v>
      </c>
      <c r="AT1002" s="51" t="str">
        <f t="shared" si="174"/>
        <v>Ekonomska škola Mije Mirkovića Rijeka</v>
      </c>
      <c r="AU1002" s="51" t="str">
        <f t="shared" si="175"/>
        <v>Primorsko-goranska</v>
      </c>
      <c r="AV1002" s="51" t="str">
        <f t="shared" si="176"/>
        <v>Rijeka</v>
      </c>
      <c r="AW1002" s="51" t="str">
        <f t="shared" si="177"/>
        <v>državna</v>
      </c>
      <c r="AX1002" s="51" t="str">
        <f t="shared" si="178"/>
        <v>strukovna</v>
      </c>
      <c r="AY1002" s="51" t="str">
        <f t="shared" si="179"/>
        <v>08-071-505</v>
      </c>
    </row>
    <row r="1003" spans="1:77" s="3" customFormat="1" ht="13.5" x14ac:dyDescent="0.25">
      <c r="A1003" s="145"/>
      <c r="B1003" s="153"/>
      <c r="C1003" s="151"/>
      <c r="D1003" s="151"/>
      <c r="E1003" s="156"/>
      <c r="F1003" s="149"/>
      <c r="G1003" s="14"/>
      <c r="H1003" s="14"/>
      <c r="I1003" s="14"/>
      <c r="J1003" s="14"/>
      <c r="K1003" s="14"/>
      <c r="L1003" s="14"/>
      <c r="M1003" s="14"/>
      <c r="N1003" s="14"/>
      <c r="O1003" s="144"/>
      <c r="P1003" s="14"/>
      <c r="Q1003" s="14"/>
      <c r="R1003" s="14"/>
      <c r="S1003" s="145"/>
      <c r="T1003" s="145"/>
      <c r="U1003" s="145"/>
      <c r="V1003" s="145"/>
      <c r="W1003" s="145"/>
      <c r="X1003" s="145"/>
      <c r="Y1003" s="145"/>
      <c r="Z1003" s="145"/>
      <c r="AA1003" s="145"/>
      <c r="AB1003" s="145"/>
      <c r="AC1003" s="145"/>
      <c r="AD1003" s="153"/>
      <c r="AE1003" s="145"/>
      <c r="AF1003" s="145"/>
      <c r="AG1003" s="144"/>
      <c r="AH1003" s="144"/>
      <c r="AI1003" s="144"/>
      <c r="AJ1003" s="158"/>
      <c r="AK1003" s="144"/>
      <c r="AL1003" s="140"/>
      <c r="AM1003" s="23" t="str">
        <f t="shared" si="168"/>
        <v>Ekonomska škola Mije Mirkovića Rijeka</v>
      </c>
      <c r="AN1003" s="23" t="str">
        <f t="shared" si="169"/>
        <v>Primorsko-goranska</v>
      </c>
      <c r="AO1003" s="23" t="str">
        <f t="shared" si="170"/>
        <v>Rijeka</v>
      </c>
      <c r="AP1003" s="23" t="str">
        <f t="shared" si="171"/>
        <v>državna</v>
      </c>
      <c r="AQ1003" s="23" t="str">
        <f t="shared" si="172"/>
        <v>strukovna</v>
      </c>
      <c r="AR1003" s="1" t="str">
        <f t="shared" si="173"/>
        <v>08-071-505</v>
      </c>
      <c r="AT1003" s="51" t="str">
        <f t="shared" si="174"/>
        <v>Ekonomska škola Mije Mirkovića Rijeka</v>
      </c>
      <c r="AU1003" s="51" t="str">
        <f t="shared" si="175"/>
        <v>Primorsko-goranska</v>
      </c>
      <c r="AV1003" s="51" t="str">
        <f t="shared" si="176"/>
        <v>Rijeka</v>
      </c>
      <c r="AW1003" s="51" t="str">
        <f t="shared" si="177"/>
        <v>državna</v>
      </c>
      <c r="AX1003" s="51" t="str">
        <f t="shared" si="178"/>
        <v>strukovna</v>
      </c>
      <c r="AY1003" s="51" t="str">
        <f t="shared" si="179"/>
        <v>08-071-505</v>
      </c>
    </row>
    <row r="1004" spans="1:77" s="3" customFormat="1" ht="13.5" x14ac:dyDescent="0.25">
      <c r="A1004" s="145"/>
      <c r="B1004" s="153"/>
      <c r="C1004" s="151"/>
      <c r="D1004" s="151"/>
      <c r="E1004" s="156"/>
      <c r="F1004" s="149"/>
      <c r="G1004" s="14"/>
      <c r="H1004" s="14"/>
      <c r="I1004" s="14"/>
      <c r="J1004" s="14"/>
      <c r="K1004" s="14"/>
      <c r="L1004" s="14"/>
      <c r="M1004" s="14"/>
      <c r="N1004" s="14"/>
      <c r="O1004" s="144"/>
      <c r="P1004" s="14"/>
      <c r="Q1004" s="14"/>
      <c r="R1004" s="14"/>
      <c r="S1004" s="145"/>
      <c r="T1004" s="145"/>
      <c r="U1004" s="145"/>
      <c r="V1004" s="145"/>
      <c r="W1004" s="145"/>
      <c r="X1004" s="145"/>
      <c r="Y1004" s="145"/>
      <c r="Z1004" s="145"/>
      <c r="AA1004" s="145"/>
      <c r="AB1004" s="145"/>
      <c r="AC1004" s="145"/>
      <c r="AD1004" s="153"/>
      <c r="AE1004" s="145"/>
      <c r="AF1004" s="145"/>
      <c r="AG1004" s="144"/>
      <c r="AH1004" s="144"/>
      <c r="AI1004" s="144"/>
      <c r="AJ1004" s="158"/>
      <c r="AK1004" s="144"/>
      <c r="AL1004" s="140"/>
      <c r="AM1004" s="23" t="str">
        <f t="shared" si="168"/>
        <v>Ekonomska škola Mije Mirkovića Rijeka</v>
      </c>
      <c r="AN1004" s="23" t="str">
        <f t="shared" si="169"/>
        <v>Primorsko-goranska</v>
      </c>
      <c r="AO1004" s="23" t="str">
        <f t="shared" si="170"/>
        <v>Rijeka</v>
      </c>
      <c r="AP1004" s="23" t="str">
        <f t="shared" si="171"/>
        <v>državna</v>
      </c>
      <c r="AQ1004" s="23" t="str">
        <f t="shared" si="172"/>
        <v>strukovna</v>
      </c>
      <c r="AR1004" s="1" t="str">
        <f t="shared" si="173"/>
        <v>08-071-505</v>
      </c>
      <c r="AT1004" s="51" t="str">
        <f t="shared" si="174"/>
        <v>Ekonomska škola Mije Mirkovića Rijeka</v>
      </c>
      <c r="AU1004" s="51" t="str">
        <f t="shared" si="175"/>
        <v>Primorsko-goranska</v>
      </c>
      <c r="AV1004" s="51" t="str">
        <f t="shared" si="176"/>
        <v>Rijeka</v>
      </c>
      <c r="AW1004" s="51" t="str">
        <f t="shared" si="177"/>
        <v>državna</v>
      </c>
      <c r="AX1004" s="51" t="str">
        <f t="shared" si="178"/>
        <v>strukovna</v>
      </c>
      <c r="AY1004" s="51" t="str">
        <f t="shared" si="179"/>
        <v>08-071-505</v>
      </c>
    </row>
    <row r="1005" spans="1:77" s="3" customFormat="1" ht="13.5" x14ac:dyDescent="0.25">
      <c r="A1005" s="145"/>
      <c r="B1005" s="153"/>
      <c r="C1005" s="151"/>
      <c r="D1005" s="151"/>
      <c r="E1005" s="156"/>
      <c r="F1005" s="149"/>
      <c r="G1005" s="14"/>
      <c r="H1005" s="14"/>
      <c r="I1005" s="14"/>
      <c r="J1005" s="14"/>
      <c r="K1005" s="14"/>
      <c r="L1005" s="14"/>
      <c r="M1005" s="14"/>
      <c r="N1005" s="14"/>
      <c r="O1005" s="144"/>
      <c r="P1005" s="14"/>
      <c r="Q1005" s="14"/>
      <c r="R1005" s="14"/>
      <c r="S1005" s="145"/>
      <c r="T1005" s="145"/>
      <c r="U1005" s="145"/>
      <c r="V1005" s="145"/>
      <c r="W1005" s="145"/>
      <c r="X1005" s="145"/>
      <c r="Y1005" s="145"/>
      <c r="Z1005" s="145"/>
      <c r="AA1005" s="145"/>
      <c r="AB1005" s="145"/>
      <c r="AC1005" s="145"/>
      <c r="AD1005" s="153"/>
      <c r="AE1005" s="145"/>
      <c r="AF1005" s="145"/>
      <c r="AG1005" s="144"/>
      <c r="AH1005" s="144"/>
      <c r="AI1005" s="144"/>
      <c r="AJ1005" s="158"/>
      <c r="AK1005" s="144"/>
      <c r="AL1005" s="140"/>
      <c r="AM1005" s="23" t="str">
        <f t="shared" si="168"/>
        <v>Ekonomska škola Mije Mirkovića Rijeka</v>
      </c>
      <c r="AN1005" s="23" t="str">
        <f t="shared" si="169"/>
        <v>Primorsko-goranska</v>
      </c>
      <c r="AO1005" s="23" t="str">
        <f t="shared" si="170"/>
        <v>Rijeka</v>
      </c>
      <c r="AP1005" s="23" t="str">
        <f t="shared" si="171"/>
        <v>državna</v>
      </c>
      <c r="AQ1005" s="23" t="str">
        <f t="shared" si="172"/>
        <v>strukovna</v>
      </c>
      <c r="AR1005" s="1" t="str">
        <f t="shared" si="173"/>
        <v>08-071-505</v>
      </c>
      <c r="AT1005" s="51" t="str">
        <f t="shared" si="174"/>
        <v>Ekonomska škola Mije Mirkovića Rijeka</v>
      </c>
      <c r="AU1005" s="51" t="str">
        <f t="shared" si="175"/>
        <v>Primorsko-goranska</v>
      </c>
      <c r="AV1005" s="51" t="str">
        <f t="shared" si="176"/>
        <v>Rijeka</v>
      </c>
      <c r="AW1005" s="51" t="str">
        <f t="shared" si="177"/>
        <v>državna</v>
      </c>
      <c r="AX1005" s="51" t="str">
        <f t="shared" si="178"/>
        <v>strukovna</v>
      </c>
      <c r="AY1005" s="51" t="str">
        <f t="shared" si="179"/>
        <v>08-071-505</v>
      </c>
    </row>
    <row r="1006" spans="1:77" s="3" customFormat="1" ht="13.5" x14ac:dyDescent="0.25">
      <c r="A1006" s="145"/>
      <c r="B1006" s="153"/>
      <c r="C1006" s="151"/>
      <c r="D1006" s="151"/>
      <c r="E1006" s="156"/>
      <c r="F1006" s="149"/>
      <c r="G1006" s="14"/>
      <c r="H1006" s="14"/>
      <c r="I1006" s="14"/>
      <c r="J1006" s="14"/>
      <c r="K1006" s="14"/>
      <c r="L1006" s="14"/>
      <c r="M1006" s="14"/>
      <c r="N1006" s="14"/>
      <c r="O1006" s="144"/>
      <c r="P1006" s="14"/>
      <c r="Q1006" s="14"/>
      <c r="R1006" s="14"/>
      <c r="S1006" s="145"/>
      <c r="T1006" s="145"/>
      <c r="U1006" s="145"/>
      <c r="V1006" s="145"/>
      <c r="W1006" s="145"/>
      <c r="X1006" s="145"/>
      <c r="Y1006" s="145"/>
      <c r="Z1006" s="145"/>
      <c r="AA1006" s="145"/>
      <c r="AB1006" s="145"/>
      <c r="AC1006" s="145"/>
      <c r="AD1006" s="153"/>
      <c r="AE1006" s="145"/>
      <c r="AF1006" s="145"/>
      <c r="AG1006" s="144"/>
      <c r="AH1006" s="144"/>
      <c r="AI1006" s="144"/>
      <c r="AJ1006" s="158"/>
      <c r="AK1006" s="144"/>
      <c r="AL1006" s="140"/>
      <c r="AM1006" s="23" t="str">
        <f t="shared" si="168"/>
        <v>Ekonomska škola Mije Mirkovića Rijeka</v>
      </c>
      <c r="AN1006" s="23" t="str">
        <f t="shared" si="169"/>
        <v>Primorsko-goranska</v>
      </c>
      <c r="AO1006" s="23" t="str">
        <f t="shared" si="170"/>
        <v>Rijeka</v>
      </c>
      <c r="AP1006" s="23" t="str">
        <f t="shared" si="171"/>
        <v>državna</v>
      </c>
      <c r="AQ1006" s="23" t="str">
        <f t="shared" si="172"/>
        <v>strukovna</v>
      </c>
      <c r="AR1006" s="1" t="str">
        <f t="shared" si="173"/>
        <v>08-071-505</v>
      </c>
      <c r="AT1006" s="51" t="str">
        <f t="shared" si="174"/>
        <v>Ekonomska škola Mije Mirkovića Rijeka</v>
      </c>
      <c r="AU1006" s="51" t="str">
        <f t="shared" si="175"/>
        <v>Primorsko-goranska</v>
      </c>
      <c r="AV1006" s="51" t="str">
        <f t="shared" si="176"/>
        <v>Rijeka</v>
      </c>
      <c r="AW1006" s="51" t="str">
        <f t="shared" si="177"/>
        <v>državna</v>
      </c>
      <c r="AX1006" s="51" t="str">
        <f t="shared" si="178"/>
        <v>strukovna</v>
      </c>
      <c r="AY1006" s="51" t="str">
        <f t="shared" si="179"/>
        <v>08-071-505</v>
      </c>
    </row>
    <row r="1007" spans="1:77" s="3" customFormat="1" ht="13.5" x14ac:dyDescent="0.25">
      <c r="A1007" s="145"/>
      <c r="B1007" s="153"/>
      <c r="C1007" s="151"/>
      <c r="D1007" s="151"/>
      <c r="E1007" s="156"/>
      <c r="F1007" s="149"/>
      <c r="G1007" s="14"/>
      <c r="H1007" s="14"/>
      <c r="I1007" s="14"/>
      <c r="J1007" s="14"/>
      <c r="K1007" s="14"/>
      <c r="L1007" s="14"/>
      <c r="M1007" s="14"/>
      <c r="N1007" s="14"/>
      <c r="O1007" s="144"/>
      <c r="P1007" s="14"/>
      <c r="Q1007" s="14"/>
      <c r="R1007" s="14"/>
      <c r="S1007" s="145"/>
      <c r="T1007" s="145"/>
      <c r="U1007" s="145"/>
      <c r="V1007" s="145"/>
      <c r="W1007" s="145"/>
      <c r="X1007" s="145"/>
      <c r="Y1007" s="145"/>
      <c r="Z1007" s="145"/>
      <c r="AA1007" s="145"/>
      <c r="AB1007" s="145"/>
      <c r="AC1007" s="145"/>
      <c r="AD1007" s="153"/>
      <c r="AE1007" s="145"/>
      <c r="AF1007" s="145"/>
      <c r="AG1007" s="144"/>
      <c r="AH1007" s="144"/>
      <c r="AI1007" s="144"/>
      <c r="AJ1007" s="158"/>
      <c r="AK1007" s="144"/>
      <c r="AL1007" s="140"/>
      <c r="AM1007" s="23" t="str">
        <f t="shared" si="168"/>
        <v>Ekonomska škola Mije Mirkovića Rijeka</v>
      </c>
      <c r="AN1007" s="23" t="str">
        <f t="shared" si="169"/>
        <v>Primorsko-goranska</v>
      </c>
      <c r="AO1007" s="23" t="str">
        <f t="shared" si="170"/>
        <v>Rijeka</v>
      </c>
      <c r="AP1007" s="23" t="str">
        <f t="shared" si="171"/>
        <v>državna</v>
      </c>
      <c r="AQ1007" s="23" t="str">
        <f t="shared" si="172"/>
        <v>strukovna</v>
      </c>
      <c r="AR1007" s="1" t="str">
        <f t="shared" si="173"/>
        <v>08-071-505</v>
      </c>
      <c r="AT1007" s="51" t="str">
        <f t="shared" si="174"/>
        <v>Ekonomska škola Mije Mirkovića Rijeka</v>
      </c>
      <c r="AU1007" s="51" t="str">
        <f t="shared" si="175"/>
        <v>Primorsko-goranska</v>
      </c>
      <c r="AV1007" s="51" t="str">
        <f t="shared" si="176"/>
        <v>Rijeka</v>
      </c>
      <c r="AW1007" s="51" t="str">
        <f t="shared" si="177"/>
        <v>državna</v>
      </c>
      <c r="AX1007" s="51" t="str">
        <f t="shared" si="178"/>
        <v>strukovna</v>
      </c>
      <c r="AY1007" s="51" t="str">
        <f t="shared" si="179"/>
        <v>08-071-505</v>
      </c>
    </row>
    <row r="1008" spans="1:77" s="3" customFormat="1" ht="13.5" x14ac:dyDescent="0.25">
      <c r="A1008" s="145"/>
      <c r="B1008" s="160"/>
      <c r="C1008" s="151"/>
      <c r="D1008" s="151"/>
      <c r="E1008" s="156"/>
      <c r="F1008" s="161"/>
      <c r="G1008" s="14"/>
      <c r="H1008" s="14"/>
      <c r="I1008" s="14"/>
      <c r="J1008" s="14"/>
      <c r="K1008" s="14"/>
      <c r="L1008" s="14"/>
      <c r="M1008" s="14"/>
      <c r="N1008" s="14"/>
      <c r="O1008" s="144"/>
      <c r="P1008" s="14"/>
      <c r="Q1008" s="14"/>
      <c r="R1008" s="14"/>
      <c r="S1008" s="145"/>
      <c r="T1008" s="145"/>
      <c r="U1008" s="145"/>
      <c r="V1008" s="145"/>
      <c r="W1008" s="145"/>
      <c r="X1008" s="145"/>
      <c r="Y1008" s="145"/>
      <c r="Z1008" s="145"/>
      <c r="AA1008" s="145"/>
      <c r="AB1008" s="145"/>
      <c r="AC1008" s="145"/>
      <c r="AD1008" s="160"/>
      <c r="AE1008" s="145"/>
      <c r="AF1008" s="145"/>
      <c r="AG1008" s="144"/>
      <c r="AH1008" s="144"/>
      <c r="AI1008" s="144"/>
      <c r="AJ1008" s="162"/>
      <c r="AK1008" s="144"/>
      <c r="AL1008" s="140"/>
      <c r="AM1008" s="23" t="str">
        <f t="shared" si="168"/>
        <v>Ekonomska škola Mije Mirkovića Rijeka</v>
      </c>
      <c r="AN1008" s="23" t="str">
        <f t="shared" si="169"/>
        <v>Primorsko-goranska</v>
      </c>
      <c r="AO1008" s="23" t="str">
        <f t="shared" si="170"/>
        <v>Rijeka</v>
      </c>
      <c r="AP1008" s="23" t="str">
        <f t="shared" si="171"/>
        <v>državna</v>
      </c>
      <c r="AQ1008" s="23" t="str">
        <f t="shared" si="172"/>
        <v>strukovna</v>
      </c>
      <c r="AR1008" s="1" t="str">
        <f t="shared" si="173"/>
        <v>08-071-505</v>
      </c>
      <c r="AT1008" s="51" t="str">
        <f t="shared" si="174"/>
        <v>Ekonomska škola Mije Mirkovića Rijeka</v>
      </c>
      <c r="AU1008" s="51" t="str">
        <f t="shared" si="175"/>
        <v>Primorsko-goranska</v>
      </c>
      <c r="AV1008" s="51" t="str">
        <f t="shared" si="176"/>
        <v>Rijeka</v>
      </c>
      <c r="AW1008" s="51" t="str">
        <f t="shared" si="177"/>
        <v>državna</v>
      </c>
      <c r="AX1008" s="51" t="str">
        <f t="shared" si="178"/>
        <v>strukovna</v>
      </c>
      <c r="AY1008" s="51" t="str">
        <f t="shared" si="179"/>
        <v>08-071-505</v>
      </c>
    </row>
    <row r="1009" spans="1:77" s="3" customFormat="1" ht="13.5" x14ac:dyDescent="0.25">
      <c r="A1009" s="145"/>
      <c r="B1009" s="152"/>
      <c r="C1009" s="151" t="s">
        <v>51</v>
      </c>
      <c r="D1009" s="151" t="s">
        <v>51</v>
      </c>
      <c r="E1009" s="156"/>
      <c r="F1009" s="148" t="s">
        <v>51</v>
      </c>
      <c r="G1009" s="14"/>
      <c r="H1009" s="14"/>
      <c r="I1009" s="14"/>
      <c r="J1009" s="14"/>
      <c r="K1009" s="14"/>
      <c r="L1009" s="14"/>
      <c r="M1009" s="14"/>
      <c r="N1009" s="14"/>
      <c r="O1009" s="144">
        <f>SUM(N1009:N1016)</f>
        <v>0</v>
      </c>
      <c r="P1009" s="14"/>
      <c r="Q1009" s="14"/>
      <c r="R1009" s="14"/>
      <c r="S1009" s="145"/>
      <c r="T1009" s="145"/>
      <c r="U1009" s="145"/>
      <c r="V1009" s="145"/>
      <c r="W1009" s="145"/>
      <c r="X1009" s="145"/>
      <c r="Y1009" s="145"/>
      <c r="Z1009" s="145"/>
      <c r="AA1009" s="145"/>
      <c r="AB1009" s="145"/>
      <c r="AC1009" s="145"/>
      <c r="AD1009" s="152"/>
      <c r="AE1009" s="145"/>
      <c r="AF1009" s="145"/>
      <c r="AG1009" s="144">
        <f>SUM(P1009:AF1016)</f>
        <v>0</v>
      </c>
      <c r="AH1009" s="144">
        <f>SUM(AG1009,O1009)</f>
        <v>0</v>
      </c>
      <c r="AI1009" s="144">
        <f>SUM(AH1009-E1009)</f>
        <v>0</v>
      </c>
      <c r="AJ1009" s="157"/>
      <c r="AK1009" s="144">
        <f>SUM(AH1009,AJ1009)-AI1009</f>
        <v>0</v>
      </c>
      <c r="AL1009" s="140"/>
      <c r="AM1009" s="23" t="str">
        <f t="shared" si="168"/>
        <v>Ekonomska škola Mije Mirkovića Rijeka</v>
      </c>
      <c r="AN1009" s="23" t="str">
        <f t="shared" si="169"/>
        <v>Primorsko-goranska</v>
      </c>
      <c r="AO1009" s="23" t="str">
        <f t="shared" si="170"/>
        <v>Rijeka</v>
      </c>
      <c r="AP1009" s="23" t="str">
        <f t="shared" si="171"/>
        <v>državna</v>
      </c>
      <c r="AQ1009" s="23" t="str">
        <f t="shared" si="172"/>
        <v>strukovna</v>
      </c>
      <c r="AR1009" s="1" t="str">
        <f t="shared" si="173"/>
        <v>08-071-505</v>
      </c>
      <c r="AT1009" s="51" t="str">
        <f t="shared" si="174"/>
        <v>Ekonomska škola Mije Mirkovića Rijeka</v>
      </c>
      <c r="AU1009" s="51" t="str">
        <f t="shared" si="175"/>
        <v>Primorsko-goranska</v>
      </c>
      <c r="AV1009" s="51" t="str">
        <f t="shared" si="176"/>
        <v>Rijeka</v>
      </c>
      <c r="AW1009" s="51" t="str">
        <f t="shared" si="177"/>
        <v>državna</v>
      </c>
      <c r="AX1009" s="51" t="str">
        <f t="shared" si="178"/>
        <v>strukovna</v>
      </c>
      <c r="AY1009" s="51" t="str">
        <f t="shared" si="179"/>
        <v>08-071-505</v>
      </c>
      <c r="BY1009" s="7"/>
    </row>
    <row r="1010" spans="1:77" s="3" customFormat="1" ht="13.5" x14ac:dyDescent="0.25">
      <c r="A1010" s="145"/>
      <c r="B1010" s="153"/>
      <c r="C1010" s="151"/>
      <c r="D1010" s="151"/>
      <c r="E1010" s="156"/>
      <c r="F1010" s="149"/>
      <c r="G1010" s="14"/>
      <c r="H1010" s="14"/>
      <c r="I1010" s="14"/>
      <c r="J1010" s="14"/>
      <c r="K1010" s="14"/>
      <c r="L1010" s="14"/>
      <c r="M1010" s="14"/>
      <c r="N1010" s="14"/>
      <c r="O1010" s="144"/>
      <c r="P1010" s="14"/>
      <c r="Q1010" s="14"/>
      <c r="R1010" s="14"/>
      <c r="S1010" s="145"/>
      <c r="T1010" s="145"/>
      <c r="U1010" s="145"/>
      <c r="V1010" s="145"/>
      <c r="W1010" s="145"/>
      <c r="X1010" s="145"/>
      <c r="Y1010" s="145"/>
      <c r="Z1010" s="145"/>
      <c r="AA1010" s="145"/>
      <c r="AB1010" s="145"/>
      <c r="AC1010" s="145"/>
      <c r="AD1010" s="153"/>
      <c r="AE1010" s="145"/>
      <c r="AF1010" s="145"/>
      <c r="AG1010" s="144"/>
      <c r="AH1010" s="144"/>
      <c r="AI1010" s="144"/>
      <c r="AJ1010" s="158"/>
      <c r="AK1010" s="144"/>
      <c r="AL1010" s="140"/>
      <c r="AM1010" s="23" t="str">
        <f t="shared" si="168"/>
        <v>Ekonomska škola Mije Mirkovića Rijeka</v>
      </c>
      <c r="AN1010" s="23" t="str">
        <f t="shared" si="169"/>
        <v>Primorsko-goranska</v>
      </c>
      <c r="AO1010" s="23" t="str">
        <f t="shared" si="170"/>
        <v>Rijeka</v>
      </c>
      <c r="AP1010" s="23" t="str">
        <f t="shared" si="171"/>
        <v>državna</v>
      </c>
      <c r="AQ1010" s="23" t="str">
        <f t="shared" si="172"/>
        <v>strukovna</v>
      </c>
      <c r="AR1010" s="1" t="str">
        <f t="shared" si="173"/>
        <v>08-071-505</v>
      </c>
      <c r="AT1010" s="51" t="str">
        <f t="shared" si="174"/>
        <v>Ekonomska škola Mije Mirkovića Rijeka</v>
      </c>
      <c r="AU1010" s="51" t="str">
        <f t="shared" si="175"/>
        <v>Primorsko-goranska</v>
      </c>
      <c r="AV1010" s="51" t="str">
        <f t="shared" si="176"/>
        <v>Rijeka</v>
      </c>
      <c r="AW1010" s="51" t="str">
        <f t="shared" si="177"/>
        <v>državna</v>
      </c>
      <c r="AX1010" s="51" t="str">
        <f t="shared" si="178"/>
        <v>strukovna</v>
      </c>
      <c r="AY1010" s="51" t="str">
        <f t="shared" si="179"/>
        <v>08-071-505</v>
      </c>
    </row>
    <row r="1011" spans="1:77" s="3" customFormat="1" ht="13.5" x14ac:dyDescent="0.25">
      <c r="A1011" s="145"/>
      <c r="B1011" s="153"/>
      <c r="C1011" s="151"/>
      <c r="D1011" s="151"/>
      <c r="E1011" s="156"/>
      <c r="F1011" s="149"/>
      <c r="G1011" s="14"/>
      <c r="H1011" s="14"/>
      <c r="I1011" s="14"/>
      <c r="J1011" s="14"/>
      <c r="K1011" s="14"/>
      <c r="L1011" s="14"/>
      <c r="M1011" s="14"/>
      <c r="N1011" s="14"/>
      <c r="O1011" s="144"/>
      <c r="P1011" s="14"/>
      <c r="Q1011" s="14"/>
      <c r="R1011" s="14"/>
      <c r="S1011" s="145"/>
      <c r="T1011" s="145"/>
      <c r="U1011" s="145"/>
      <c r="V1011" s="145"/>
      <c r="W1011" s="145"/>
      <c r="X1011" s="145"/>
      <c r="Y1011" s="145"/>
      <c r="Z1011" s="145"/>
      <c r="AA1011" s="145"/>
      <c r="AB1011" s="145"/>
      <c r="AC1011" s="145"/>
      <c r="AD1011" s="153"/>
      <c r="AE1011" s="145"/>
      <c r="AF1011" s="145"/>
      <c r="AG1011" s="144"/>
      <c r="AH1011" s="144"/>
      <c r="AI1011" s="144"/>
      <c r="AJ1011" s="158"/>
      <c r="AK1011" s="144"/>
      <c r="AL1011" s="140"/>
      <c r="AM1011" s="23" t="str">
        <f t="shared" si="168"/>
        <v>Ekonomska škola Mije Mirkovića Rijeka</v>
      </c>
      <c r="AN1011" s="23" t="str">
        <f t="shared" si="169"/>
        <v>Primorsko-goranska</v>
      </c>
      <c r="AO1011" s="23" t="str">
        <f t="shared" si="170"/>
        <v>Rijeka</v>
      </c>
      <c r="AP1011" s="23" t="str">
        <f t="shared" si="171"/>
        <v>državna</v>
      </c>
      <c r="AQ1011" s="23" t="str">
        <f t="shared" si="172"/>
        <v>strukovna</v>
      </c>
      <c r="AR1011" s="1" t="str">
        <f t="shared" si="173"/>
        <v>08-071-505</v>
      </c>
      <c r="AT1011" s="51" t="str">
        <f t="shared" si="174"/>
        <v>Ekonomska škola Mije Mirkovića Rijeka</v>
      </c>
      <c r="AU1011" s="51" t="str">
        <f t="shared" si="175"/>
        <v>Primorsko-goranska</v>
      </c>
      <c r="AV1011" s="51" t="str">
        <f t="shared" si="176"/>
        <v>Rijeka</v>
      </c>
      <c r="AW1011" s="51" t="str">
        <f t="shared" si="177"/>
        <v>državna</v>
      </c>
      <c r="AX1011" s="51" t="str">
        <f t="shared" si="178"/>
        <v>strukovna</v>
      </c>
      <c r="AY1011" s="51" t="str">
        <f t="shared" si="179"/>
        <v>08-071-505</v>
      </c>
    </row>
    <row r="1012" spans="1:77" s="3" customFormat="1" ht="13.5" x14ac:dyDescent="0.25">
      <c r="A1012" s="145"/>
      <c r="B1012" s="153"/>
      <c r="C1012" s="151"/>
      <c r="D1012" s="151"/>
      <c r="E1012" s="156"/>
      <c r="F1012" s="149"/>
      <c r="G1012" s="14"/>
      <c r="H1012" s="14"/>
      <c r="I1012" s="14"/>
      <c r="J1012" s="14"/>
      <c r="K1012" s="14"/>
      <c r="L1012" s="14"/>
      <c r="M1012" s="14"/>
      <c r="N1012" s="14"/>
      <c r="O1012" s="144"/>
      <c r="P1012" s="14"/>
      <c r="Q1012" s="14"/>
      <c r="R1012" s="14"/>
      <c r="S1012" s="145"/>
      <c r="T1012" s="145"/>
      <c r="U1012" s="145"/>
      <c r="V1012" s="145"/>
      <c r="W1012" s="145"/>
      <c r="X1012" s="145"/>
      <c r="Y1012" s="145"/>
      <c r="Z1012" s="145"/>
      <c r="AA1012" s="145"/>
      <c r="AB1012" s="145"/>
      <c r="AC1012" s="145"/>
      <c r="AD1012" s="153"/>
      <c r="AE1012" s="145"/>
      <c r="AF1012" s="145"/>
      <c r="AG1012" s="144"/>
      <c r="AH1012" s="144"/>
      <c r="AI1012" s="144"/>
      <c r="AJ1012" s="158"/>
      <c r="AK1012" s="144"/>
      <c r="AL1012" s="140"/>
      <c r="AM1012" s="23" t="str">
        <f t="shared" si="168"/>
        <v>Ekonomska škola Mije Mirkovića Rijeka</v>
      </c>
      <c r="AN1012" s="23" t="str">
        <f t="shared" si="169"/>
        <v>Primorsko-goranska</v>
      </c>
      <c r="AO1012" s="23" t="str">
        <f t="shared" si="170"/>
        <v>Rijeka</v>
      </c>
      <c r="AP1012" s="23" t="str">
        <f t="shared" si="171"/>
        <v>državna</v>
      </c>
      <c r="AQ1012" s="23" t="str">
        <f t="shared" si="172"/>
        <v>strukovna</v>
      </c>
      <c r="AR1012" s="1" t="str">
        <f t="shared" si="173"/>
        <v>08-071-505</v>
      </c>
      <c r="AT1012" s="51" t="str">
        <f t="shared" si="174"/>
        <v>Ekonomska škola Mije Mirkovića Rijeka</v>
      </c>
      <c r="AU1012" s="51" t="str">
        <f t="shared" si="175"/>
        <v>Primorsko-goranska</v>
      </c>
      <c r="AV1012" s="51" t="str">
        <f t="shared" si="176"/>
        <v>Rijeka</v>
      </c>
      <c r="AW1012" s="51" t="str">
        <f t="shared" si="177"/>
        <v>državna</v>
      </c>
      <c r="AX1012" s="51" t="str">
        <f t="shared" si="178"/>
        <v>strukovna</v>
      </c>
      <c r="AY1012" s="51" t="str">
        <f t="shared" si="179"/>
        <v>08-071-505</v>
      </c>
    </row>
    <row r="1013" spans="1:77" s="3" customFormat="1" ht="13.5" x14ac:dyDescent="0.25">
      <c r="A1013" s="145"/>
      <c r="B1013" s="153"/>
      <c r="C1013" s="151"/>
      <c r="D1013" s="151"/>
      <c r="E1013" s="156"/>
      <c r="F1013" s="149"/>
      <c r="G1013" s="14"/>
      <c r="H1013" s="14"/>
      <c r="I1013" s="14"/>
      <c r="J1013" s="14"/>
      <c r="K1013" s="14"/>
      <c r="L1013" s="14"/>
      <c r="M1013" s="14"/>
      <c r="N1013" s="14"/>
      <c r="O1013" s="144"/>
      <c r="P1013" s="14"/>
      <c r="Q1013" s="14"/>
      <c r="R1013" s="14"/>
      <c r="S1013" s="145"/>
      <c r="T1013" s="145"/>
      <c r="U1013" s="145"/>
      <c r="V1013" s="145"/>
      <c r="W1013" s="145"/>
      <c r="X1013" s="145"/>
      <c r="Y1013" s="145"/>
      <c r="Z1013" s="145"/>
      <c r="AA1013" s="145"/>
      <c r="AB1013" s="145"/>
      <c r="AC1013" s="145"/>
      <c r="AD1013" s="153"/>
      <c r="AE1013" s="145"/>
      <c r="AF1013" s="145"/>
      <c r="AG1013" s="144"/>
      <c r="AH1013" s="144"/>
      <c r="AI1013" s="144"/>
      <c r="AJ1013" s="158"/>
      <c r="AK1013" s="144"/>
      <c r="AL1013" s="140"/>
      <c r="AM1013" s="23" t="str">
        <f t="shared" si="168"/>
        <v>Ekonomska škola Mije Mirkovića Rijeka</v>
      </c>
      <c r="AN1013" s="23" t="str">
        <f t="shared" si="169"/>
        <v>Primorsko-goranska</v>
      </c>
      <c r="AO1013" s="23" t="str">
        <f t="shared" si="170"/>
        <v>Rijeka</v>
      </c>
      <c r="AP1013" s="23" t="str">
        <f t="shared" si="171"/>
        <v>državna</v>
      </c>
      <c r="AQ1013" s="23" t="str">
        <f t="shared" si="172"/>
        <v>strukovna</v>
      </c>
      <c r="AR1013" s="1" t="str">
        <f t="shared" si="173"/>
        <v>08-071-505</v>
      </c>
      <c r="AT1013" s="51" t="str">
        <f t="shared" si="174"/>
        <v>Ekonomska škola Mije Mirkovića Rijeka</v>
      </c>
      <c r="AU1013" s="51" t="str">
        <f t="shared" si="175"/>
        <v>Primorsko-goranska</v>
      </c>
      <c r="AV1013" s="51" t="str">
        <f t="shared" si="176"/>
        <v>Rijeka</v>
      </c>
      <c r="AW1013" s="51" t="str">
        <f t="shared" si="177"/>
        <v>državna</v>
      </c>
      <c r="AX1013" s="51" t="str">
        <f t="shared" si="178"/>
        <v>strukovna</v>
      </c>
      <c r="AY1013" s="51" t="str">
        <f t="shared" si="179"/>
        <v>08-071-505</v>
      </c>
    </row>
    <row r="1014" spans="1:77" s="3" customFormat="1" ht="13.5" x14ac:dyDescent="0.25">
      <c r="A1014" s="145"/>
      <c r="B1014" s="153"/>
      <c r="C1014" s="151"/>
      <c r="D1014" s="151"/>
      <c r="E1014" s="156"/>
      <c r="F1014" s="149"/>
      <c r="G1014" s="14"/>
      <c r="H1014" s="14"/>
      <c r="I1014" s="14"/>
      <c r="J1014" s="14"/>
      <c r="K1014" s="14"/>
      <c r="L1014" s="14"/>
      <c r="M1014" s="14"/>
      <c r="N1014" s="14"/>
      <c r="O1014" s="144"/>
      <c r="P1014" s="14"/>
      <c r="Q1014" s="14"/>
      <c r="R1014" s="14"/>
      <c r="S1014" s="145"/>
      <c r="T1014" s="145"/>
      <c r="U1014" s="145"/>
      <c r="V1014" s="145"/>
      <c r="W1014" s="145"/>
      <c r="X1014" s="145"/>
      <c r="Y1014" s="145"/>
      <c r="Z1014" s="145"/>
      <c r="AA1014" s="145"/>
      <c r="AB1014" s="145"/>
      <c r="AC1014" s="145"/>
      <c r="AD1014" s="153"/>
      <c r="AE1014" s="145"/>
      <c r="AF1014" s="145"/>
      <c r="AG1014" s="144"/>
      <c r="AH1014" s="144"/>
      <c r="AI1014" s="144"/>
      <c r="AJ1014" s="158"/>
      <c r="AK1014" s="144"/>
      <c r="AL1014" s="140"/>
      <c r="AM1014" s="23" t="str">
        <f t="shared" si="168"/>
        <v>Ekonomska škola Mije Mirkovića Rijeka</v>
      </c>
      <c r="AN1014" s="23" t="str">
        <f t="shared" si="169"/>
        <v>Primorsko-goranska</v>
      </c>
      <c r="AO1014" s="23" t="str">
        <f t="shared" si="170"/>
        <v>Rijeka</v>
      </c>
      <c r="AP1014" s="23" t="str">
        <f t="shared" si="171"/>
        <v>državna</v>
      </c>
      <c r="AQ1014" s="23" t="str">
        <f t="shared" si="172"/>
        <v>strukovna</v>
      </c>
      <c r="AR1014" s="1" t="str">
        <f t="shared" si="173"/>
        <v>08-071-505</v>
      </c>
      <c r="AT1014" s="51" t="str">
        <f t="shared" si="174"/>
        <v>Ekonomska škola Mije Mirkovića Rijeka</v>
      </c>
      <c r="AU1014" s="51" t="str">
        <f t="shared" si="175"/>
        <v>Primorsko-goranska</v>
      </c>
      <c r="AV1014" s="51" t="str">
        <f t="shared" si="176"/>
        <v>Rijeka</v>
      </c>
      <c r="AW1014" s="51" t="str">
        <f t="shared" si="177"/>
        <v>državna</v>
      </c>
      <c r="AX1014" s="51" t="str">
        <f t="shared" si="178"/>
        <v>strukovna</v>
      </c>
      <c r="AY1014" s="51" t="str">
        <f t="shared" si="179"/>
        <v>08-071-505</v>
      </c>
    </row>
    <row r="1015" spans="1:77" s="3" customFormat="1" ht="13.5" x14ac:dyDescent="0.25">
      <c r="A1015" s="145"/>
      <c r="B1015" s="153"/>
      <c r="C1015" s="151"/>
      <c r="D1015" s="151"/>
      <c r="E1015" s="156"/>
      <c r="F1015" s="149"/>
      <c r="G1015" s="14"/>
      <c r="H1015" s="14"/>
      <c r="I1015" s="14"/>
      <c r="J1015" s="14"/>
      <c r="K1015" s="14"/>
      <c r="L1015" s="14"/>
      <c r="M1015" s="14"/>
      <c r="N1015" s="14"/>
      <c r="O1015" s="144"/>
      <c r="P1015" s="14"/>
      <c r="Q1015" s="14"/>
      <c r="R1015" s="14"/>
      <c r="S1015" s="145"/>
      <c r="T1015" s="145"/>
      <c r="U1015" s="145"/>
      <c r="V1015" s="145"/>
      <c r="W1015" s="145"/>
      <c r="X1015" s="145"/>
      <c r="Y1015" s="145"/>
      <c r="Z1015" s="145"/>
      <c r="AA1015" s="145"/>
      <c r="AB1015" s="145"/>
      <c r="AC1015" s="145"/>
      <c r="AD1015" s="153"/>
      <c r="AE1015" s="145"/>
      <c r="AF1015" s="145"/>
      <c r="AG1015" s="144"/>
      <c r="AH1015" s="144"/>
      <c r="AI1015" s="144"/>
      <c r="AJ1015" s="158"/>
      <c r="AK1015" s="144"/>
      <c r="AL1015" s="140"/>
      <c r="AM1015" s="23" t="str">
        <f t="shared" si="168"/>
        <v>Ekonomska škola Mije Mirkovića Rijeka</v>
      </c>
      <c r="AN1015" s="23" t="str">
        <f t="shared" si="169"/>
        <v>Primorsko-goranska</v>
      </c>
      <c r="AO1015" s="23" t="str">
        <f t="shared" si="170"/>
        <v>Rijeka</v>
      </c>
      <c r="AP1015" s="23" t="str">
        <f t="shared" si="171"/>
        <v>državna</v>
      </c>
      <c r="AQ1015" s="23" t="str">
        <f t="shared" si="172"/>
        <v>strukovna</v>
      </c>
      <c r="AR1015" s="1" t="str">
        <f t="shared" si="173"/>
        <v>08-071-505</v>
      </c>
      <c r="AT1015" s="51" t="str">
        <f t="shared" si="174"/>
        <v>Ekonomska škola Mije Mirkovića Rijeka</v>
      </c>
      <c r="AU1015" s="51" t="str">
        <f t="shared" si="175"/>
        <v>Primorsko-goranska</v>
      </c>
      <c r="AV1015" s="51" t="str">
        <f t="shared" si="176"/>
        <v>Rijeka</v>
      </c>
      <c r="AW1015" s="51" t="str">
        <f t="shared" si="177"/>
        <v>državna</v>
      </c>
      <c r="AX1015" s="51" t="str">
        <f t="shared" si="178"/>
        <v>strukovna</v>
      </c>
      <c r="AY1015" s="51" t="str">
        <f t="shared" si="179"/>
        <v>08-071-505</v>
      </c>
    </row>
    <row r="1016" spans="1:77" s="3" customFormat="1" ht="13.5" x14ac:dyDescent="0.25">
      <c r="A1016" s="145"/>
      <c r="B1016" s="160"/>
      <c r="C1016" s="151"/>
      <c r="D1016" s="151"/>
      <c r="E1016" s="156"/>
      <c r="F1016" s="161"/>
      <c r="G1016" s="14"/>
      <c r="H1016" s="14"/>
      <c r="I1016" s="14"/>
      <c r="J1016" s="14"/>
      <c r="K1016" s="14"/>
      <c r="L1016" s="14"/>
      <c r="M1016" s="14"/>
      <c r="N1016" s="14"/>
      <c r="O1016" s="144"/>
      <c r="P1016" s="14"/>
      <c r="Q1016" s="14"/>
      <c r="R1016" s="14"/>
      <c r="S1016" s="145"/>
      <c r="T1016" s="145"/>
      <c r="U1016" s="145"/>
      <c r="V1016" s="145"/>
      <c r="W1016" s="145"/>
      <c r="X1016" s="145"/>
      <c r="Y1016" s="145"/>
      <c r="Z1016" s="145"/>
      <c r="AA1016" s="145"/>
      <c r="AB1016" s="145"/>
      <c r="AC1016" s="145"/>
      <c r="AD1016" s="160"/>
      <c r="AE1016" s="145"/>
      <c r="AF1016" s="145"/>
      <c r="AG1016" s="144"/>
      <c r="AH1016" s="144"/>
      <c r="AI1016" s="144"/>
      <c r="AJ1016" s="162"/>
      <c r="AK1016" s="144"/>
      <c r="AL1016" s="140"/>
      <c r="AM1016" s="23" t="str">
        <f t="shared" si="168"/>
        <v>Ekonomska škola Mije Mirkovića Rijeka</v>
      </c>
      <c r="AN1016" s="23" t="str">
        <f t="shared" si="169"/>
        <v>Primorsko-goranska</v>
      </c>
      <c r="AO1016" s="23" t="str">
        <f t="shared" si="170"/>
        <v>Rijeka</v>
      </c>
      <c r="AP1016" s="23" t="str">
        <f t="shared" si="171"/>
        <v>državna</v>
      </c>
      <c r="AQ1016" s="23" t="str">
        <f t="shared" si="172"/>
        <v>strukovna</v>
      </c>
      <c r="AR1016" s="1" t="str">
        <f t="shared" si="173"/>
        <v>08-071-505</v>
      </c>
      <c r="AT1016" s="51" t="str">
        <f t="shared" si="174"/>
        <v>Ekonomska škola Mije Mirkovića Rijeka</v>
      </c>
      <c r="AU1016" s="51" t="str">
        <f t="shared" si="175"/>
        <v>Primorsko-goranska</v>
      </c>
      <c r="AV1016" s="51" t="str">
        <f t="shared" si="176"/>
        <v>Rijeka</v>
      </c>
      <c r="AW1016" s="51" t="str">
        <f t="shared" si="177"/>
        <v>državna</v>
      </c>
      <c r="AX1016" s="51" t="str">
        <f t="shared" si="178"/>
        <v>strukovna</v>
      </c>
      <c r="AY1016" s="51" t="str">
        <f t="shared" si="179"/>
        <v>08-071-505</v>
      </c>
    </row>
    <row r="1017" spans="1:77" s="3" customFormat="1" ht="13.5" x14ac:dyDescent="0.25">
      <c r="A1017" s="145"/>
      <c r="B1017" s="152"/>
      <c r="C1017" s="151" t="s">
        <v>51</v>
      </c>
      <c r="D1017" s="151" t="s">
        <v>51</v>
      </c>
      <c r="E1017" s="156"/>
      <c r="F1017" s="148" t="s">
        <v>51</v>
      </c>
      <c r="G1017" s="14"/>
      <c r="H1017" s="14"/>
      <c r="I1017" s="14"/>
      <c r="J1017" s="14"/>
      <c r="K1017" s="14"/>
      <c r="L1017" s="14"/>
      <c r="M1017" s="14"/>
      <c r="N1017" s="14"/>
      <c r="O1017" s="144">
        <f>SUM(N1017:N1024)</f>
        <v>0</v>
      </c>
      <c r="P1017" s="14"/>
      <c r="Q1017" s="14"/>
      <c r="R1017" s="14"/>
      <c r="S1017" s="145"/>
      <c r="T1017" s="145"/>
      <c r="U1017" s="145"/>
      <c r="V1017" s="145"/>
      <c r="W1017" s="145"/>
      <c r="X1017" s="145"/>
      <c r="Y1017" s="145"/>
      <c r="Z1017" s="145"/>
      <c r="AA1017" s="145"/>
      <c r="AB1017" s="145"/>
      <c r="AC1017" s="145"/>
      <c r="AD1017" s="152"/>
      <c r="AE1017" s="145"/>
      <c r="AF1017" s="145"/>
      <c r="AG1017" s="144">
        <f>SUM(P1017:AF1024)</f>
        <v>0</v>
      </c>
      <c r="AH1017" s="144">
        <f>SUM(AG1017,O1017)</f>
        <v>0</v>
      </c>
      <c r="AI1017" s="144">
        <f>SUM(AH1017-E1017)</f>
        <v>0</v>
      </c>
      <c r="AJ1017" s="157"/>
      <c r="AK1017" s="144">
        <f>SUM(AH1017,AJ1017)-AI1017</f>
        <v>0</v>
      </c>
      <c r="AL1017" s="140"/>
      <c r="AM1017" s="23" t="str">
        <f t="shared" si="168"/>
        <v>Ekonomska škola Mije Mirkovića Rijeka</v>
      </c>
      <c r="AN1017" s="23" t="str">
        <f t="shared" si="169"/>
        <v>Primorsko-goranska</v>
      </c>
      <c r="AO1017" s="23" t="str">
        <f t="shared" si="170"/>
        <v>Rijeka</v>
      </c>
      <c r="AP1017" s="23" t="str">
        <f t="shared" si="171"/>
        <v>državna</v>
      </c>
      <c r="AQ1017" s="23" t="str">
        <f t="shared" si="172"/>
        <v>strukovna</v>
      </c>
      <c r="AR1017" s="1" t="str">
        <f t="shared" si="173"/>
        <v>08-071-505</v>
      </c>
      <c r="AT1017" s="51" t="str">
        <f t="shared" si="174"/>
        <v>Ekonomska škola Mije Mirkovića Rijeka</v>
      </c>
      <c r="AU1017" s="51" t="str">
        <f t="shared" si="175"/>
        <v>Primorsko-goranska</v>
      </c>
      <c r="AV1017" s="51" t="str">
        <f t="shared" si="176"/>
        <v>Rijeka</v>
      </c>
      <c r="AW1017" s="51" t="str">
        <f t="shared" si="177"/>
        <v>državna</v>
      </c>
      <c r="AX1017" s="51" t="str">
        <f t="shared" si="178"/>
        <v>strukovna</v>
      </c>
      <c r="AY1017" s="51" t="str">
        <f t="shared" si="179"/>
        <v>08-071-505</v>
      </c>
      <c r="BY1017" s="7"/>
    </row>
    <row r="1018" spans="1:77" s="3" customFormat="1" ht="13.5" x14ac:dyDescent="0.25">
      <c r="A1018" s="145"/>
      <c r="B1018" s="153"/>
      <c r="C1018" s="151"/>
      <c r="D1018" s="151"/>
      <c r="E1018" s="156"/>
      <c r="F1018" s="149"/>
      <c r="G1018" s="14"/>
      <c r="H1018" s="14"/>
      <c r="I1018" s="14"/>
      <c r="J1018" s="14"/>
      <c r="K1018" s="14"/>
      <c r="L1018" s="14"/>
      <c r="M1018" s="14"/>
      <c r="N1018" s="14"/>
      <c r="O1018" s="144"/>
      <c r="P1018" s="14"/>
      <c r="Q1018" s="14"/>
      <c r="R1018" s="14"/>
      <c r="S1018" s="145"/>
      <c r="T1018" s="145"/>
      <c r="U1018" s="145"/>
      <c r="V1018" s="145"/>
      <c r="W1018" s="145"/>
      <c r="X1018" s="145"/>
      <c r="Y1018" s="145"/>
      <c r="Z1018" s="145"/>
      <c r="AA1018" s="145"/>
      <c r="AB1018" s="145"/>
      <c r="AC1018" s="145"/>
      <c r="AD1018" s="153"/>
      <c r="AE1018" s="145"/>
      <c r="AF1018" s="145"/>
      <c r="AG1018" s="144"/>
      <c r="AH1018" s="144"/>
      <c r="AI1018" s="144"/>
      <c r="AJ1018" s="158"/>
      <c r="AK1018" s="144"/>
      <c r="AL1018" s="140"/>
      <c r="AM1018" s="23" t="str">
        <f t="shared" si="168"/>
        <v>Ekonomska škola Mije Mirkovića Rijeka</v>
      </c>
      <c r="AN1018" s="23" t="str">
        <f t="shared" si="169"/>
        <v>Primorsko-goranska</v>
      </c>
      <c r="AO1018" s="23" t="str">
        <f t="shared" si="170"/>
        <v>Rijeka</v>
      </c>
      <c r="AP1018" s="23" t="str">
        <f t="shared" si="171"/>
        <v>državna</v>
      </c>
      <c r="AQ1018" s="23" t="str">
        <f t="shared" si="172"/>
        <v>strukovna</v>
      </c>
      <c r="AR1018" s="1" t="str">
        <f t="shared" si="173"/>
        <v>08-071-505</v>
      </c>
      <c r="AT1018" s="51" t="str">
        <f t="shared" si="174"/>
        <v>Ekonomska škola Mije Mirkovića Rijeka</v>
      </c>
      <c r="AU1018" s="51" t="str">
        <f t="shared" si="175"/>
        <v>Primorsko-goranska</v>
      </c>
      <c r="AV1018" s="51" t="str">
        <f t="shared" si="176"/>
        <v>Rijeka</v>
      </c>
      <c r="AW1018" s="51" t="str">
        <f t="shared" si="177"/>
        <v>državna</v>
      </c>
      <c r="AX1018" s="51" t="str">
        <f t="shared" si="178"/>
        <v>strukovna</v>
      </c>
      <c r="AY1018" s="51" t="str">
        <f t="shared" si="179"/>
        <v>08-071-505</v>
      </c>
    </row>
    <row r="1019" spans="1:77" s="3" customFormat="1" ht="13.5" x14ac:dyDescent="0.25">
      <c r="A1019" s="145"/>
      <c r="B1019" s="153"/>
      <c r="C1019" s="151"/>
      <c r="D1019" s="151"/>
      <c r="E1019" s="156"/>
      <c r="F1019" s="149"/>
      <c r="G1019" s="14"/>
      <c r="H1019" s="14"/>
      <c r="I1019" s="14"/>
      <c r="J1019" s="14"/>
      <c r="K1019" s="14"/>
      <c r="L1019" s="14"/>
      <c r="M1019" s="14"/>
      <c r="N1019" s="14"/>
      <c r="O1019" s="144"/>
      <c r="P1019" s="14"/>
      <c r="Q1019" s="14"/>
      <c r="R1019" s="14"/>
      <c r="S1019" s="145"/>
      <c r="T1019" s="145"/>
      <c r="U1019" s="145"/>
      <c r="V1019" s="145"/>
      <c r="W1019" s="145"/>
      <c r="X1019" s="145"/>
      <c r="Y1019" s="145"/>
      <c r="Z1019" s="145"/>
      <c r="AA1019" s="145"/>
      <c r="AB1019" s="145"/>
      <c r="AC1019" s="145"/>
      <c r="AD1019" s="153"/>
      <c r="AE1019" s="145"/>
      <c r="AF1019" s="145"/>
      <c r="AG1019" s="144"/>
      <c r="AH1019" s="144"/>
      <c r="AI1019" s="144"/>
      <c r="AJ1019" s="158"/>
      <c r="AK1019" s="144"/>
      <c r="AL1019" s="140"/>
      <c r="AM1019" s="23" t="str">
        <f t="shared" si="168"/>
        <v>Ekonomska škola Mije Mirkovića Rijeka</v>
      </c>
      <c r="AN1019" s="23" t="str">
        <f t="shared" si="169"/>
        <v>Primorsko-goranska</v>
      </c>
      <c r="AO1019" s="23" t="str">
        <f t="shared" si="170"/>
        <v>Rijeka</v>
      </c>
      <c r="AP1019" s="23" t="str">
        <f t="shared" si="171"/>
        <v>državna</v>
      </c>
      <c r="AQ1019" s="23" t="str">
        <f t="shared" si="172"/>
        <v>strukovna</v>
      </c>
      <c r="AR1019" s="1" t="str">
        <f t="shared" si="173"/>
        <v>08-071-505</v>
      </c>
      <c r="AT1019" s="51" t="str">
        <f t="shared" si="174"/>
        <v>Ekonomska škola Mije Mirkovića Rijeka</v>
      </c>
      <c r="AU1019" s="51" t="str">
        <f t="shared" si="175"/>
        <v>Primorsko-goranska</v>
      </c>
      <c r="AV1019" s="51" t="str">
        <f t="shared" si="176"/>
        <v>Rijeka</v>
      </c>
      <c r="AW1019" s="51" t="str">
        <f t="shared" si="177"/>
        <v>državna</v>
      </c>
      <c r="AX1019" s="51" t="str">
        <f t="shared" si="178"/>
        <v>strukovna</v>
      </c>
      <c r="AY1019" s="51" t="str">
        <f t="shared" si="179"/>
        <v>08-071-505</v>
      </c>
    </row>
    <row r="1020" spans="1:77" s="3" customFormat="1" ht="13.5" x14ac:dyDescent="0.25">
      <c r="A1020" s="145"/>
      <c r="B1020" s="153"/>
      <c r="C1020" s="151"/>
      <c r="D1020" s="151"/>
      <c r="E1020" s="156"/>
      <c r="F1020" s="149"/>
      <c r="G1020" s="14"/>
      <c r="H1020" s="14"/>
      <c r="I1020" s="14"/>
      <c r="J1020" s="14"/>
      <c r="K1020" s="14"/>
      <c r="L1020" s="14"/>
      <c r="M1020" s="14"/>
      <c r="N1020" s="14"/>
      <c r="O1020" s="144"/>
      <c r="P1020" s="14"/>
      <c r="Q1020" s="14"/>
      <c r="R1020" s="14"/>
      <c r="S1020" s="145"/>
      <c r="T1020" s="145"/>
      <c r="U1020" s="145"/>
      <c r="V1020" s="145"/>
      <c r="W1020" s="145"/>
      <c r="X1020" s="145"/>
      <c r="Y1020" s="145"/>
      <c r="Z1020" s="145"/>
      <c r="AA1020" s="145"/>
      <c r="AB1020" s="145"/>
      <c r="AC1020" s="145"/>
      <c r="AD1020" s="153"/>
      <c r="AE1020" s="145"/>
      <c r="AF1020" s="145"/>
      <c r="AG1020" s="144"/>
      <c r="AH1020" s="144"/>
      <c r="AI1020" s="144"/>
      <c r="AJ1020" s="158"/>
      <c r="AK1020" s="144"/>
      <c r="AL1020" s="140"/>
      <c r="AM1020" s="23" t="str">
        <f t="shared" si="168"/>
        <v>Ekonomska škola Mije Mirkovića Rijeka</v>
      </c>
      <c r="AN1020" s="23" t="str">
        <f t="shared" si="169"/>
        <v>Primorsko-goranska</v>
      </c>
      <c r="AO1020" s="23" t="str">
        <f t="shared" si="170"/>
        <v>Rijeka</v>
      </c>
      <c r="AP1020" s="23" t="str">
        <f t="shared" si="171"/>
        <v>državna</v>
      </c>
      <c r="AQ1020" s="23" t="str">
        <f t="shared" si="172"/>
        <v>strukovna</v>
      </c>
      <c r="AR1020" s="1" t="str">
        <f t="shared" si="173"/>
        <v>08-071-505</v>
      </c>
      <c r="AT1020" s="51" t="str">
        <f t="shared" si="174"/>
        <v>Ekonomska škola Mije Mirkovića Rijeka</v>
      </c>
      <c r="AU1020" s="51" t="str">
        <f t="shared" si="175"/>
        <v>Primorsko-goranska</v>
      </c>
      <c r="AV1020" s="51" t="str">
        <f t="shared" si="176"/>
        <v>Rijeka</v>
      </c>
      <c r="AW1020" s="51" t="str">
        <f t="shared" si="177"/>
        <v>državna</v>
      </c>
      <c r="AX1020" s="51" t="str">
        <f t="shared" si="178"/>
        <v>strukovna</v>
      </c>
      <c r="AY1020" s="51" t="str">
        <f t="shared" si="179"/>
        <v>08-071-505</v>
      </c>
    </row>
    <row r="1021" spans="1:77" s="3" customFormat="1" ht="13.5" x14ac:dyDescent="0.25">
      <c r="A1021" s="145"/>
      <c r="B1021" s="153"/>
      <c r="C1021" s="151"/>
      <c r="D1021" s="151"/>
      <c r="E1021" s="156"/>
      <c r="F1021" s="149"/>
      <c r="G1021" s="14"/>
      <c r="H1021" s="14"/>
      <c r="I1021" s="14"/>
      <c r="J1021" s="14"/>
      <c r="K1021" s="14"/>
      <c r="L1021" s="14"/>
      <c r="M1021" s="14"/>
      <c r="N1021" s="14"/>
      <c r="O1021" s="144"/>
      <c r="P1021" s="14"/>
      <c r="Q1021" s="14"/>
      <c r="R1021" s="14"/>
      <c r="S1021" s="145"/>
      <c r="T1021" s="145"/>
      <c r="U1021" s="145"/>
      <c r="V1021" s="145"/>
      <c r="W1021" s="145"/>
      <c r="X1021" s="145"/>
      <c r="Y1021" s="145"/>
      <c r="Z1021" s="145"/>
      <c r="AA1021" s="145"/>
      <c r="AB1021" s="145"/>
      <c r="AC1021" s="145"/>
      <c r="AD1021" s="153"/>
      <c r="AE1021" s="145"/>
      <c r="AF1021" s="145"/>
      <c r="AG1021" s="144"/>
      <c r="AH1021" s="144"/>
      <c r="AI1021" s="144"/>
      <c r="AJ1021" s="158"/>
      <c r="AK1021" s="144"/>
      <c r="AL1021" s="140"/>
      <c r="AM1021" s="23" t="str">
        <f t="shared" si="168"/>
        <v>Ekonomska škola Mije Mirkovića Rijeka</v>
      </c>
      <c r="AN1021" s="23" t="str">
        <f t="shared" si="169"/>
        <v>Primorsko-goranska</v>
      </c>
      <c r="AO1021" s="23" t="str">
        <f t="shared" si="170"/>
        <v>Rijeka</v>
      </c>
      <c r="AP1021" s="23" t="str">
        <f t="shared" si="171"/>
        <v>državna</v>
      </c>
      <c r="AQ1021" s="23" t="str">
        <f t="shared" si="172"/>
        <v>strukovna</v>
      </c>
      <c r="AR1021" s="1" t="str">
        <f t="shared" si="173"/>
        <v>08-071-505</v>
      </c>
      <c r="AT1021" s="51" t="str">
        <f t="shared" si="174"/>
        <v>Ekonomska škola Mije Mirkovića Rijeka</v>
      </c>
      <c r="AU1021" s="51" t="str">
        <f t="shared" si="175"/>
        <v>Primorsko-goranska</v>
      </c>
      <c r="AV1021" s="51" t="str">
        <f t="shared" si="176"/>
        <v>Rijeka</v>
      </c>
      <c r="AW1021" s="51" t="str">
        <f t="shared" si="177"/>
        <v>državna</v>
      </c>
      <c r="AX1021" s="51" t="str">
        <f t="shared" si="178"/>
        <v>strukovna</v>
      </c>
      <c r="AY1021" s="51" t="str">
        <f t="shared" si="179"/>
        <v>08-071-505</v>
      </c>
    </row>
    <row r="1022" spans="1:77" s="3" customFormat="1" ht="13.5" x14ac:dyDescent="0.25">
      <c r="A1022" s="145"/>
      <c r="B1022" s="153"/>
      <c r="C1022" s="151"/>
      <c r="D1022" s="151"/>
      <c r="E1022" s="156"/>
      <c r="F1022" s="149"/>
      <c r="G1022" s="14"/>
      <c r="H1022" s="14"/>
      <c r="I1022" s="14"/>
      <c r="J1022" s="14"/>
      <c r="K1022" s="14"/>
      <c r="L1022" s="14"/>
      <c r="M1022" s="14"/>
      <c r="N1022" s="14"/>
      <c r="O1022" s="144"/>
      <c r="P1022" s="14"/>
      <c r="Q1022" s="14"/>
      <c r="R1022" s="14"/>
      <c r="S1022" s="145"/>
      <c r="T1022" s="145"/>
      <c r="U1022" s="145"/>
      <c r="V1022" s="145"/>
      <c r="W1022" s="145"/>
      <c r="X1022" s="145"/>
      <c r="Y1022" s="145"/>
      <c r="Z1022" s="145"/>
      <c r="AA1022" s="145"/>
      <c r="AB1022" s="145"/>
      <c r="AC1022" s="145"/>
      <c r="AD1022" s="153"/>
      <c r="AE1022" s="145"/>
      <c r="AF1022" s="145"/>
      <c r="AG1022" s="144"/>
      <c r="AH1022" s="144"/>
      <c r="AI1022" s="144"/>
      <c r="AJ1022" s="158"/>
      <c r="AK1022" s="144"/>
      <c r="AL1022" s="140"/>
      <c r="AM1022" s="23" t="str">
        <f t="shared" si="168"/>
        <v>Ekonomska škola Mije Mirkovića Rijeka</v>
      </c>
      <c r="AN1022" s="23" t="str">
        <f t="shared" si="169"/>
        <v>Primorsko-goranska</v>
      </c>
      <c r="AO1022" s="23" t="str">
        <f t="shared" si="170"/>
        <v>Rijeka</v>
      </c>
      <c r="AP1022" s="23" t="str">
        <f t="shared" si="171"/>
        <v>državna</v>
      </c>
      <c r="AQ1022" s="23" t="str">
        <f t="shared" si="172"/>
        <v>strukovna</v>
      </c>
      <c r="AR1022" s="1" t="str">
        <f t="shared" si="173"/>
        <v>08-071-505</v>
      </c>
      <c r="AT1022" s="51" t="str">
        <f t="shared" si="174"/>
        <v>Ekonomska škola Mije Mirkovića Rijeka</v>
      </c>
      <c r="AU1022" s="51" t="str">
        <f t="shared" si="175"/>
        <v>Primorsko-goranska</v>
      </c>
      <c r="AV1022" s="51" t="str">
        <f t="shared" si="176"/>
        <v>Rijeka</v>
      </c>
      <c r="AW1022" s="51" t="str">
        <f t="shared" si="177"/>
        <v>državna</v>
      </c>
      <c r="AX1022" s="51" t="str">
        <f t="shared" si="178"/>
        <v>strukovna</v>
      </c>
      <c r="AY1022" s="51" t="str">
        <f t="shared" si="179"/>
        <v>08-071-505</v>
      </c>
    </row>
    <row r="1023" spans="1:77" s="3" customFormat="1" ht="13.5" x14ac:dyDescent="0.25">
      <c r="A1023" s="145"/>
      <c r="B1023" s="153"/>
      <c r="C1023" s="151"/>
      <c r="D1023" s="151"/>
      <c r="E1023" s="156"/>
      <c r="F1023" s="149"/>
      <c r="G1023" s="14"/>
      <c r="H1023" s="14"/>
      <c r="I1023" s="14"/>
      <c r="J1023" s="14"/>
      <c r="K1023" s="14"/>
      <c r="L1023" s="14"/>
      <c r="M1023" s="14"/>
      <c r="N1023" s="14"/>
      <c r="O1023" s="144"/>
      <c r="P1023" s="14"/>
      <c r="Q1023" s="14"/>
      <c r="R1023" s="14"/>
      <c r="S1023" s="145"/>
      <c r="T1023" s="145"/>
      <c r="U1023" s="145"/>
      <c r="V1023" s="145"/>
      <c r="W1023" s="145"/>
      <c r="X1023" s="145"/>
      <c r="Y1023" s="145"/>
      <c r="Z1023" s="145"/>
      <c r="AA1023" s="145"/>
      <c r="AB1023" s="145"/>
      <c r="AC1023" s="145"/>
      <c r="AD1023" s="153"/>
      <c r="AE1023" s="145"/>
      <c r="AF1023" s="145"/>
      <c r="AG1023" s="144"/>
      <c r="AH1023" s="144"/>
      <c r="AI1023" s="144"/>
      <c r="AJ1023" s="158"/>
      <c r="AK1023" s="144"/>
      <c r="AL1023" s="140"/>
      <c r="AM1023" s="23" t="str">
        <f t="shared" si="168"/>
        <v>Ekonomska škola Mije Mirkovića Rijeka</v>
      </c>
      <c r="AN1023" s="23" t="str">
        <f t="shared" si="169"/>
        <v>Primorsko-goranska</v>
      </c>
      <c r="AO1023" s="23" t="str">
        <f t="shared" si="170"/>
        <v>Rijeka</v>
      </c>
      <c r="AP1023" s="23" t="str">
        <f t="shared" si="171"/>
        <v>državna</v>
      </c>
      <c r="AQ1023" s="23" t="str">
        <f t="shared" si="172"/>
        <v>strukovna</v>
      </c>
      <c r="AR1023" s="1" t="str">
        <f t="shared" si="173"/>
        <v>08-071-505</v>
      </c>
      <c r="AT1023" s="51" t="str">
        <f t="shared" si="174"/>
        <v>Ekonomska škola Mije Mirkovića Rijeka</v>
      </c>
      <c r="AU1023" s="51" t="str">
        <f t="shared" si="175"/>
        <v>Primorsko-goranska</v>
      </c>
      <c r="AV1023" s="51" t="str">
        <f t="shared" si="176"/>
        <v>Rijeka</v>
      </c>
      <c r="AW1023" s="51" t="str">
        <f t="shared" si="177"/>
        <v>državna</v>
      </c>
      <c r="AX1023" s="51" t="str">
        <f t="shared" si="178"/>
        <v>strukovna</v>
      </c>
      <c r="AY1023" s="51" t="str">
        <f t="shared" si="179"/>
        <v>08-071-505</v>
      </c>
    </row>
    <row r="1024" spans="1:77" s="3" customFormat="1" ht="13.5" x14ac:dyDescent="0.25">
      <c r="A1024" s="145"/>
      <c r="B1024" s="160"/>
      <c r="C1024" s="151"/>
      <c r="D1024" s="151"/>
      <c r="E1024" s="156"/>
      <c r="F1024" s="161"/>
      <c r="G1024" s="14"/>
      <c r="H1024" s="14"/>
      <c r="I1024" s="14"/>
      <c r="J1024" s="14"/>
      <c r="K1024" s="14"/>
      <c r="L1024" s="14"/>
      <c r="M1024" s="14"/>
      <c r="N1024" s="14"/>
      <c r="O1024" s="144"/>
      <c r="P1024" s="14"/>
      <c r="Q1024" s="14"/>
      <c r="R1024" s="14"/>
      <c r="S1024" s="145"/>
      <c r="T1024" s="145"/>
      <c r="U1024" s="145"/>
      <c r="V1024" s="145"/>
      <c r="W1024" s="145"/>
      <c r="X1024" s="145"/>
      <c r="Y1024" s="145"/>
      <c r="Z1024" s="145"/>
      <c r="AA1024" s="145"/>
      <c r="AB1024" s="145"/>
      <c r="AC1024" s="145"/>
      <c r="AD1024" s="160"/>
      <c r="AE1024" s="145"/>
      <c r="AF1024" s="145"/>
      <c r="AG1024" s="144"/>
      <c r="AH1024" s="144"/>
      <c r="AI1024" s="144"/>
      <c r="AJ1024" s="162"/>
      <c r="AK1024" s="144"/>
      <c r="AL1024" s="140"/>
      <c r="AM1024" s="23" t="str">
        <f t="shared" si="168"/>
        <v>Ekonomska škola Mije Mirkovića Rijeka</v>
      </c>
      <c r="AN1024" s="23" t="str">
        <f t="shared" si="169"/>
        <v>Primorsko-goranska</v>
      </c>
      <c r="AO1024" s="23" t="str">
        <f t="shared" si="170"/>
        <v>Rijeka</v>
      </c>
      <c r="AP1024" s="23" t="str">
        <f t="shared" si="171"/>
        <v>državna</v>
      </c>
      <c r="AQ1024" s="23" t="str">
        <f t="shared" si="172"/>
        <v>strukovna</v>
      </c>
      <c r="AR1024" s="1" t="str">
        <f t="shared" si="173"/>
        <v>08-071-505</v>
      </c>
      <c r="AT1024" s="51" t="str">
        <f t="shared" si="174"/>
        <v>Ekonomska škola Mije Mirkovića Rijeka</v>
      </c>
      <c r="AU1024" s="51" t="str">
        <f t="shared" si="175"/>
        <v>Primorsko-goranska</v>
      </c>
      <c r="AV1024" s="51" t="str">
        <f t="shared" si="176"/>
        <v>Rijeka</v>
      </c>
      <c r="AW1024" s="51" t="str">
        <f t="shared" si="177"/>
        <v>državna</v>
      </c>
      <c r="AX1024" s="51" t="str">
        <f t="shared" si="178"/>
        <v>strukovna</v>
      </c>
      <c r="AY1024" s="51" t="str">
        <f t="shared" si="179"/>
        <v>08-071-505</v>
      </c>
    </row>
    <row r="1025" spans="1:77" s="3" customFormat="1" ht="13.5" x14ac:dyDescent="0.25">
      <c r="A1025" s="145"/>
      <c r="B1025" s="152"/>
      <c r="C1025" s="151" t="s">
        <v>51</v>
      </c>
      <c r="D1025" s="151" t="s">
        <v>51</v>
      </c>
      <c r="E1025" s="156"/>
      <c r="F1025" s="148" t="s">
        <v>51</v>
      </c>
      <c r="G1025" s="14"/>
      <c r="H1025" s="14"/>
      <c r="I1025" s="14"/>
      <c r="J1025" s="14"/>
      <c r="K1025" s="14"/>
      <c r="L1025" s="14"/>
      <c r="M1025" s="14"/>
      <c r="N1025" s="14"/>
      <c r="O1025" s="144">
        <f>SUM(N1025:N1032)</f>
        <v>0</v>
      </c>
      <c r="P1025" s="14"/>
      <c r="Q1025" s="14"/>
      <c r="R1025" s="14"/>
      <c r="S1025" s="145"/>
      <c r="T1025" s="145"/>
      <c r="U1025" s="145"/>
      <c r="V1025" s="145"/>
      <c r="W1025" s="145"/>
      <c r="X1025" s="145"/>
      <c r="Y1025" s="145"/>
      <c r="Z1025" s="145"/>
      <c r="AA1025" s="145"/>
      <c r="AB1025" s="145"/>
      <c r="AC1025" s="145"/>
      <c r="AD1025" s="152"/>
      <c r="AE1025" s="145"/>
      <c r="AF1025" s="145"/>
      <c r="AG1025" s="144">
        <f>SUM(P1025:AF1032)</f>
        <v>0</v>
      </c>
      <c r="AH1025" s="144">
        <f>SUM(AG1025,O1025)</f>
        <v>0</v>
      </c>
      <c r="AI1025" s="144">
        <f>SUM(AH1025-E1025)</f>
        <v>0</v>
      </c>
      <c r="AJ1025" s="157"/>
      <c r="AK1025" s="144">
        <f>SUM(AH1025,AJ1025)-AI1025</f>
        <v>0</v>
      </c>
      <c r="AL1025" s="140"/>
      <c r="AM1025" s="23" t="str">
        <f t="shared" si="168"/>
        <v>Ekonomska škola Mije Mirkovića Rijeka</v>
      </c>
      <c r="AN1025" s="23" t="str">
        <f t="shared" si="169"/>
        <v>Primorsko-goranska</v>
      </c>
      <c r="AO1025" s="23" t="str">
        <f t="shared" si="170"/>
        <v>Rijeka</v>
      </c>
      <c r="AP1025" s="23" t="str">
        <f t="shared" si="171"/>
        <v>državna</v>
      </c>
      <c r="AQ1025" s="23" t="str">
        <f t="shared" si="172"/>
        <v>strukovna</v>
      </c>
      <c r="AR1025" s="1" t="str">
        <f t="shared" si="173"/>
        <v>08-071-505</v>
      </c>
      <c r="AT1025" s="51" t="str">
        <f t="shared" si="174"/>
        <v>Ekonomska škola Mije Mirkovića Rijeka</v>
      </c>
      <c r="AU1025" s="51" t="str">
        <f t="shared" si="175"/>
        <v>Primorsko-goranska</v>
      </c>
      <c r="AV1025" s="51" t="str">
        <f t="shared" si="176"/>
        <v>Rijeka</v>
      </c>
      <c r="AW1025" s="51" t="str">
        <f t="shared" si="177"/>
        <v>državna</v>
      </c>
      <c r="AX1025" s="51" t="str">
        <f t="shared" si="178"/>
        <v>strukovna</v>
      </c>
      <c r="AY1025" s="51" t="str">
        <f t="shared" si="179"/>
        <v>08-071-505</v>
      </c>
      <c r="BY1025" s="7"/>
    </row>
    <row r="1026" spans="1:77" s="3" customFormat="1" ht="13.5" x14ac:dyDescent="0.25">
      <c r="A1026" s="145"/>
      <c r="B1026" s="153"/>
      <c r="C1026" s="151"/>
      <c r="D1026" s="151"/>
      <c r="E1026" s="156"/>
      <c r="F1026" s="149"/>
      <c r="G1026" s="14"/>
      <c r="H1026" s="14"/>
      <c r="I1026" s="14"/>
      <c r="J1026" s="14"/>
      <c r="K1026" s="14"/>
      <c r="L1026" s="14"/>
      <c r="M1026" s="14"/>
      <c r="N1026" s="14"/>
      <c r="O1026" s="144"/>
      <c r="P1026" s="14"/>
      <c r="Q1026" s="14"/>
      <c r="R1026" s="14"/>
      <c r="S1026" s="145"/>
      <c r="T1026" s="145"/>
      <c r="U1026" s="145"/>
      <c r="V1026" s="145"/>
      <c r="W1026" s="145"/>
      <c r="X1026" s="145"/>
      <c r="Y1026" s="145"/>
      <c r="Z1026" s="145"/>
      <c r="AA1026" s="145"/>
      <c r="AB1026" s="145"/>
      <c r="AC1026" s="145"/>
      <c r="AD1026" s="153"/>
      <c r="AE1026" s="145"/>
      <c r="AF1026" s="145"/>
      <c r="AG1026" s="144"/>
      <c r="AH1026" s="144"/>
      <c r="AI1026" s="144"/>
      <c r="AJ1026" s="158"/>
      <c r="AK1026" s="144"/>
      <c r="AL1026" s="140"/>
      <c r="AM1026" s="23" t="str">
        <f t="shared" ref="AM1026:AM1040" si="180">NazivSkole</f>
        <v>Ekonomska škola Mije Mirkovića Rijeka</v>
      </c>
      <c r="AN1026" s="23" t="str">
        <f t="shared" ref="AN1026:AN1040" si="181">Zupanija</f>
        <v>Primorsko-goranska</v>
      </c>
      <c r="AO1026" s="23" t="str">
        <f t="shared" ref="AO1026:AO1040" si="182">GradMjesto</f>
        <v>Rijeka</v>
      </c>
      <c r="AP1026" s="23" t="str">
        <f t="shared" ref="AP1026:AP1040" si="183">Osnivac</f>
        <v>državna</v>
      </c>
      <c r="AQ1026" s="23" t="str">
        <f t="shared" ref="AQ1026:AQ1040" si="184">VrstaSkole</f>
        <v>strukovna</v>
      </c>
      <c r="AR1026" s="1" t="str">
        <f t="shared" ref="AR1026:AR1040" si="185">SifraSkole</f>
        <v>08-071-505</v>
      </c>
      <c r="AT1026" s="51" t="str">
        <f t="shared" ref="AT1026:AT1040" si="186">NazivSkole</f>
        <v>Ekonomska škola Mije Mirkovića Rijeka</v>
      </c>
      <c r="AU1026" s="51" t="str">
        <f t="shared" ref="AU1026:AU1040" si="187">Zupanija</f>
        <v>Primorsko-goranska</v>
      </c>
      <c r="AV1026" s="51" t="str">
        <f t="shared" ref="AV1026:AV1040" si="188">GradMjesto</f>
        <v>Rijeka</v>
      </c>
      <c r="AW1026" s="51" t="str">
        <f t="shared" ref="AW1026:AW1040" si="189">Osnivac</f>
        <v>državna</v>
      </c>
      <c r="AX1026" s="51" t="str">
        <f t="shared" ref="AX1026:AX1040" si="190">VrstaSkole</f>
        <v>strukovna</v>
      </c>
      <c r="AY1026" s="51" t="str">
        <f t="shared" ref="AY1026:AY1040" si="191">SifraSkole</f>
        <v>08-071-505</v>
      </c>
    </row>
    <row r="1027" spans="1:77" s="3" customFormat="1" ht="13.5" x14ac:dyDescent="0.25">
      <c r="A1027" s="145"/>
      <c r="B1027" s="153"/>
      <c r="C1027" s="151"/>
      <c r="D1027" s="151"/>
      <c r="E1027" s="156"/>
      <c r="F1027" s="149"/>
      <c r="G1027" s="14"/>
      <c r="H1027" s="14"/>
      <c r="I1027" s="14"/>
      <c r="J1027" s="14"/>
      <c r="K1027" s="14"/>
      <c r="L1027" s="14"/>
      <c r="M1027" s="14"/>
      <c r="N1027" s="14"/>
      <c r="O1027" s="144"/>
      <c r="P1027" s="14"/>
      <c r="Q1027" s="14"/>
      <c r="R1027" s="14"/>
      <c r="S1027" s="145"/>
      <c r="T1027" s="145"/>
      <c r="U1027" s="145"/>
      <c r="V1027" s="145"/>
      <c r="W1027" s="145"/>
      <c r="X1027" s="145"/>
      <c r="Y1027" s="145"/>
      <c r="Z1027" s="145"/>
      <c r="AA1027" s="145"/>
      <c r="AB1027" s="145"/>
      <c r="AC1027" s="145"/>
      <c r="AD1027" s="153"/>
      <c r="AE1027" s="145"/>
      <c r="AF1027" s="145"/>
      <c r="AG1027" s="144"/>
      <c r="AH1027" s="144"/>
      <c r="AI1027" s="144"/>
      <c r="AJ1027" s="158"/>
      <c r="AK1027" s="144"/>
      <c r="AL1027" s="140"/>
      <c r="AM1027" s="23" t="str">
        <f t="shared" si="180"/>
        <v>Ekonomska škola Mije Mirkovića Rijeka</v>
      </c>
      <c r="AN1027" s="23" t="str">
        <f t="shared" si="181"/>
        <v>Primorsko-goranska</v>
      </c>
      <c r="AO1027" s="23" t="str">
        <f t="shared" si="182"/>
        <v>Rijeka</v>
      </c>
      <c r="AP1027" s="23" t="str">
        <f t="shared" si="183"/>
        <v>državna</v>
      </c>
      <c r="AQ1027" s="23" t="str">
        <f t="shared" si="184"/>
        <v>strukovna</v>
      </c>
      <c r="AR1027" s="1" t="str">
        <f t="shared" si="185"/>
        <v>08-071-505</v>
      </c>
      <c r="AT1027" s="51" t="str">
        <f t="shared" si="186"/>
        <v>Ekonomska škola Mije Mirkovića Rijeka</v>
      </c>
      <c r="AU1027" s="51" t="str">
        <f t="shared" si="187"/>
        <v>Primorsko-goranska</v>
      </c>
      <c r="AV1027" s="51" t="str">
        <f t="shared" si="188"/>
        <v>Rijeka</v>
      </c>
      <c r="AW1027" s="51" t="str">
        <f t="shared" si="189"/>
        <v>državna</v>
      </c>
      <c r="AX1027" s="51" t="str">
        <f t="shared" si="190"/>
        <v>strukovna</v>
      </c>
      <c r="AY1027" s="51" t="str">
        <f t="shared" si="191"/>
        <v>08-071-505</v>
      </c>
    </row>
    <row r="1028" spans="1:77" s="3" customFormat="1" ht="13.5" x14ac:dyDescent="0.25">
      <c r="A1028" s="145"/>
      <c r="B1028" s="153"/>
      <c r="C1028" s="151"/>
      <c r="D1028" s="151"/>
      <c r="E1028" s="156"/>
      <c r="F1028" s="149"/>
      <c r="G1028" s="14"/>
      <c r="H1028" s="14"/>
      <c r="I1028" s="14"/>
      <c r="J1028" s="14"/>
      <c r="K1028" s="14"/>
      <c r="L1028" s="14"/>
      <c r="M1028" s="14"/>
      <c r="N1028" s="14"/>
      <c r="O1028" s="144"/>
      <c r="P1028" s="14"/>
      <c r="Q1028" s="14"/>
      <c r="R1028" s="14"/>
      <c r="S1028" s="145"/>
      <c r="T1028" s="145"/>
      <c r="U1028" s="145"/>
      <c r="V1028" s="145"/>
      <c r="W1028" s="145"/>
      <c r="X1028" s="145"/>
      <c r="Y1028" s="145"/>
      <c r="Z1028" s="145"/>
      <c r="AA1028" s="145"/>
      <c r="AB1028" s="145"/>
      <c r="AC1028" s="145"/>
      <c r="AD1028" s="153"/>
      <c r="AE1028" s="145"/>
      <c r="AF1028" s="145"/>
      <c r="AG1028" s="144"/>
      <c r="AH1028" s="144"/>
      <c r="AI1028" s="144"/>
      <c r="AJ1028" s="158"/>
      <c r="AK1028" s="144"/>
      <c r="AL1028" s="140"/>
      <c r="AM1028" s="23" t="str">
        <f t="shared" si="180"/>
        <v>Ekonomska škola Mije Mirkovića Rijeka</v>
      </c>
      <c r="AN1028" s="23" t="str">
        <f t="shared" si="181"/>
        <v>Primorsko-goranska</v>
      </c>
      <c r="AO1028" s="23" t="str">
        <f t="shared" si="182"/>
        <v>Rijeka</v>
      </c>
      <c r="AP1028" s="23" t="str">
        <f t="shared" si="183"/>
        <v>državna</v>
      </c>
      <c r="AQ1028" s="23" t="str">
        <f t="shared" si="184"/>
        <v>strukovna</v>
      </c>
      <c r="AR1028" s="1" t="str">
        <f t="shared" si="185"/>
        <v>08-071-505</v>
      </c>
      <c r="AT1028" s="51" t="str">
        <f t="shared" si="186"/>
        <v>Ekonomska škola Mije Mirkovića Rijeka</v>
      </c>
      <c r="AU1028" s="51" t="str">
        <f t="shared" si="187"/>
        <v>Primorsko-goranska</v>
      </c>
      <c r="AV1028" s="51" t="str">
        <f t="shared" si="188"/>
        <v>Rijeka</v>
      </c>
      <c r="AW1028" s="51" t="str">
        <f t="shared" si="189"/>
        <v>državna</v>
      </c>
      <c r="AX1028" s="51" t="str">
        <f t="shared" si="190"/>
        <v>strukovna</v>
      </c>
      <c r="AY1028" s="51" t="str">
        <f t="shared" si="191"/>
        <v>08-071-505</v>
      </c>
    </row>
    <row r="1029" spans="1:77" s="3" customFormat="1" ht="13.5" x14ac:dyDescent="0.25">
      <c r="A1029" s="145"/>
      <c r="B1029" s="153"/>
      <c r="C1029" s="151"/>
      <c r="D1029" s="151"/>
      <c r="E1029" s="156"/>
      <c r="F1029" s="149"/>
      <c r="G1029" s="14"/>
      <c r="H1029" s="14"/>
      <c r="I1029" s="14"/>
      <c r="J1029" s="14"/>
      <c r="K1029" s="14"/>
      <c r="L1029" s="14"/>
      <c r="M1029" s="14"/>
      <c r="N1029" s="14"/>
      <c r="O1029" s="144"/>
      <c r="P1029" s="14"/>
      <c r="Q1029" s="14"/>
      <c r="R1029" s="14"/>
      <c r="S1029" s="145"/>
      <c r="T1029" s="145"/>
      <c r="U1029" s="145"/>
      <c r="V1029" s="145"/>
      <c r="W1029" s="145"/>
      <c r="X1029" s="145"/>
      <c r="Y1029" s="145"/>
      <c r="Z1029" s="145"/>
      <c r="AA1029" s="145"/>
      <c r="AB1029" s="145"/>
      <c r="AC1029" s="145"/>
      <c r="AD1029" s="153"/>
      <c r="AE1029" s="145"/>
      <c r="AF1029" s="145"/>
      <c r="AG1029" s="144"/>
      <c r="AH1029" s="144"/>
      <c r="AI1029" s="144"/>
      <c r="AJ1029" s="158"/>
      <c r="AK1029" s="144"/>
      <c r="AL1029" s="140"/>
      <c r="AM1029" s="23" t="str">
        <f t="shared" si="180"/>
        <v>Ekonomska škola Mije Mirkovića Rijeka</v>
      </c>
      <c r="AN1029" s="23" t="str">
        <f t="shared" si="181"/>
        <v>Primorsko-goranska</v>
      </c>
      <c r="AO1029" s="23" t="str">
        <f t="shared" si="182"/>
        <v>Rijeka</v>
      </c>
      <c r="AP1029" s="23" t="str">
        <f t="shared" si="183"/>
        <v>državna</v>
      </c>
      <c r="AQ1029" s="23" t="str">
        <f t="shared" si="184"/>
        <v>strukovna</v>
      </c>
      <c r="AR1029" s="1" t="str">
        <f t="shared" si="185"/>
        <v>08-071-505</v>
      </c>
      <c r="AT1029" s="51" t="str">
        <f t="shared" si="186"/>
        <v>Ekonomska škola Mije Mirkovića Rijeka</v>
      </c>
      <c r="AU1029" s="51" t="str">
        <f t="shared" si="187"/>
        <v>Primorsko-goranska</v>
      </c>
      <c r="AV1029" s="51" t="str">
        <f t="shared" si="188"/>
        <v>Rijeka</v>
      </c>
      <c r="AW1029" s="51" t="str">
        <f t="shared" si="189"/>
        <v>državna</v>
      </c>
      <c r="AX1029" s="51" t="str">
        <f t="shared" si="190"/>
        <v>strukovna</v>
      </c>
      <c r="AY1029" s="51" t="str">
        <f t="shared" si="191"/>
        <v>08-071-505</v>
      </c>
    </row>
    <row r="1030" spans="1:77" s="3" customFormat="1" ht="13.5" x14ac:dyDescent="0.25">
      <c r="A1030" s="145"/>
      <c r="B1030" s="153"/>
      <c r="C1030" s="151"/>
      <c r="D1030" s="151"/>
      <c r="E1030" s="156"/>
      <c r="F1030" s="149"/>
      <c r="G1030" s="14"/>
      <c r="H1030" s="14"/>
      <c r="I1030" s="14"/>
      <c r="J1030" s="14"/>
      <c r="K1030" s="14"/>
      <c r="L1030" s="14"/>
      <c r="M1030" s="14"/>
      <c r="N1030" s="14"/>
      <c r="O1030" s="144"/>
      <c r="P1030" s="14"/>
      <c r="Q1030" s="14"/>
      <c r="R1030" s="14"/>
      <c r="S1030" s="145"/>
      <c r="T1030" s="145"/>
      <c r="U1030" s="145"/>
      <c r="V1030" s="145"/>
      <c r="W1030" s="145"/>
      <c r="X1030" s="145"/>
      <c r="Y1030" s="145"/>
      <c r="Z1030" s="145"/>
      <c r="AA1030" s="145"/>
      <c r="AB1030" s="145"/>
      <c r="AC1030" s="145"/>
      <c r="AD1030" s="153"/>
      <c r="AE1030" s="145"/>
      <c r="AF1030" s="145"/>
      <c r="AG1030" s="144"/>
      <c r="AH1030" s="144"/>
      <c r="AI1030" s="144"/>
      <c r="AJ1030" s="158"/>
      <c r="AK1030" s="144"/>
      <c r="AL1030" s="140"/>
      <c r="AM1030" s="23" t="str">
        <f t="shared" si="180"/>
        <v>Ekonomska škola Mije Mirkovića Rijeka</v>
      </c>
      <c r="AN1030" s="23" t="str">
        <f t="shared" si="181"/>
        <v>Primorsko-goranska</v>
      </c>
      <c r="AO1030" s="23" t="str">
        <f t="shared" si="182"/>
        <v>Rijeka</v>
      </c>
      <c r="AP1030" s="23" t="str">
        <f t="shared" si="183"/>
        <v>državna</v>
      </c>
      <c r="AQ1030" s="23" t="str">
        <f t="shared" si="184"/>
        <v>strukovna</v>
      </c>
      <c r="AR1030" s="1" t="str">
        <f t="shared" si="185"/>
        <v>08-071-505</v>
      </c>
      <c r="AT1030" s="51" t="str">
        <f t="shared" si="186"/>
        <v>Ekonomska škola Mije Mirkovića Rijeka</v>
      </c>
      <c r="AU1030" s="51" t="str">
        <f t="shared" si="187"/>
        <v>Primorsko-goranska</v>
      </c>
      <c r="AV1030" s="51" t="str">
        <f t="shared" si="188"/>
        <v>Rijeka</v>
      </c>
      <c r="AW1030" s="51" t="str">
        <f t="shared" si="189"/>
        <v>državna</v>
      </c>
      <c r="AX1030" s="51" t="str">
        <f t="shared" si="190"/>
        <v>strukovna</v>
      </c>
      <c r="AY1030" s="51" t="str">
        <f t="shared" si="191"/>
        <v>08-071-505</v>
      </c>
    </row>
    <row r="1031" spans="1:77" s="3" customFormat="1" ht="13.5" x14ac:dyDescent="0.25">
      <c r="A1031" s="145"/>
      <c r="B1031" s="153"/>
      <c r="C1031" s="151"/>
      <c r="D1031" s="151"/>
      <c r="E1031" s="156"/>
      <c r="F1031" s="149"/>
      <c r="G1031" s="14"/>
      <c r="H1031" s="14"/>
      <c r="I1031" s="14"/>
      <c r="J1031" s="14"/>
      <c r="K1031" s="14"/>
      <c r="L1031" s="14"/>
      <c r="M1031" s="14"/>
      <c r="N1031" s="14"/>
      <c r="O1031" s="144"/>
      <c r="P1031" s="14"/>
      <c r="Q1031" s="14"/>
      <c r="R1031" s="14"/>
      <c r="S1031" s="145"/>
      <c r="T1031" s="145"/>
      <c r="U1031" s="145"/>
      <c r="V1031" s="145"/>
      <c r="W1031" s="145"/>
      <c r="X1031" s="145"/>
      <c r="Y1031" s="145"/>
      <c r="Z1031" s="145"/>
      <c r="AA1031" s="145"/>
      <c r="AB1031" s="145"/>
      <c r="AC1031" s="145"/>
      <c r="AD1031" s="153"/>
      <c r="AE1031" s="145"/>
      <c r="AF1031" s="145"/>
      <c r="AG1031" s="144"/>
      <c r="AH1031" s="144"/>
      <c r="AI1031" s="144"/>
      <c r="AJ1031" s="158"/>
      <c r="AK1031" s="144"/>
      <c r="AL1031" s="140"/>
      <c r="AM1031" s="23" t="str">
        <f t="shared" si="180"/>
        <v>Ekonomska škola Mije Mirkovića Rijeka</v>
      </c>
      <c r="AN1031" s="23" t="str">
        <f t="shared" si="181"/>
        <v>Primorsko-goranska</v>
      </c>
      <c r="AO1031" s="23" t="str">
        <f t="shared" si="182"/>
        <v>Rijeka</v>
      </c>
      <c r="AP1031" s="23" t="str">
        <f t="shared" si="183"/>
        <v>državna</v>
      </c>
      <c r="AQ1031" s="23" t="str">
        <f t="shared" si="184"/>
        <v>strukovna</v>
      </c>
      <c r="AR1031" s="1" t="str">
        <f t="shared" si="185"/>
        <v>08-071-505</v>
      </c>
      <c r="AT1031" s="51" t="str">
        <f t="shared" si="186"/>
        <v>Ekonomska škola Mije Mirkovića Rijeka</v>
      </c>
      <c r="AU1031" s="51" t="str">
        <f t="shared" si="187"/>
        <v>Primorsko-goranska</v>
      </c>
      <c r="AV1031" s="51" t="str">
        <f t="shared" si="188"/>
        <v>Rijeka</v>
      </c>
      <c r="AW1031" s="51" t="str">
        <f t="shared" si="189"/>
        <v>državna</v>
      </c>
      <c r="AX1031" s="51" t="str">
        <f t="shared" si="190"/>
        <v>strukovna</v>
      </c>
      <c r="AY1031" s="51" t="str">
        <f t="shared" si="191"/>
        <v>08-071-505</v>
      </c>
    </row>
    <row r="1032" spans="1:77" s="3" customFormat="1" ht="13.5" x14ac:dyDescent="0.25">
      <c r="A1032" s="145"/>
      <c r="B1032" s="160"/>
      <c r="C1032" s="151"/>
      <c r="D1032" s="151"/>
      <c r="E1032" s="156"/>
      <c r="F1032" s="161"/>
      <c r="G1032" s="14"/>
      <c r="H1032" s="14"/>
      <c r="I1032" s="14"/>
      <c r="J1032" s="14"/>
      <c r="K1032" s="14"/>
      <c r="L1032" s="14"/>
      <c r="M1032" s="14"/>
      <c r="N1032" s="14"/>
      <c r="O1032" s="144"/>
      <c r="P1032" s="14"/>
      <c r="Q1032" s="14"/>
      <c r="R1032" s="14"/>
      <c r="S1032" s="145"/>
      <c r="T1032" s="145"/>
      <c r="U1032" s="145"/>
      <c r="V1032" s="145"/>
      <c r="W1032" s="145"/>
      <c r="X1032" s="145"/>
      <c r="Y1032" s="145"/>
      <c r="Z1032" s="145"/>
      <c r="AA1032" s="145"/>
      <c r="AB1032" s="145"/>
      <c r="AC1032" s="145"/>
      <c r="AD1032" s="160"/>
      <c r="AE1032" s="145"/>
      <c r="AF1032" s="145"/>
      <c r="AG1032" s="144"/>
      <c r="AH1032" s="144"/>
      <c r="AI1032" s="144"/>
      <c r="AJ1032" s="162"/>
      <c r="AK1032" s="144"/>
      <c r="AL1032" s="140"/>
      <c r="AM1032" s="23" t="str">
        <f t="shared" si="180"/>
        <v>Ekonomska škola Mije Mirkovića Rijeka</v>
      </c>
      <c r="AN1032" s="23" t="str">
        <f t="shared" si="181"/>
        <v>Primorsko-goranska</v>
      </c>
      <c r="AO1032" s="23" t="str">
        <f t="shared" si="182"/>
        <v>Rijeka</v>
      </c>
      <c r="AP1032" s="23" t="str">
        <f t="shared" si="183"/>
        <v>državna</v>
      </c>
      <c r="AQ1032" s="23" t="str">
        <f t="shared" si="184"/>
        <v>strukovna</v>
      </c>
      <c r="AR1032" s="1" t="str">
        <f t="shared" si="185"/>
        <v>08-071-505</v>
      </c>
      <c r="AT1032" s="51" t="str">
        <f t="shared" si="186"/>
        <v>Ekonomska škola Mije Mirkovića Rijeka</v>
      </c>
      <c r="AU1032" s="51" t="str">
        <f t="shared" si="187"/>
        <v>Primorsko-goranska</v>
      </c>
      <c r="AV1032" s="51" t="str">
        <f t="shared" si="188"/>
        <v>Rijeka</v>
      </c>
      <c r="AW1032" s="51" t="str">
        <f t="shared" si="189"/>
        <v>državna</v>
      </c>
      <c r="AX1032" s="51" t="str">
        <f t="shared" si="190"/>
        <v>strukovna</v>
      </c>
      <c r="AY1032" s="51" t="str">
        <f t="shared" si="191"/>
        <v>08-071-505</v>
      </c>
    </row>
    <row r="1033" spans="1:77" s="3" customFormat="1" ht="13.5" x14ac:dyDescent="0.25">
      <c r="A1033" s="145"/>
      <c r="B1033" s="152"/>
      <c r="C1033" s="151" t="s">
        <v>51</v>
      </c>
      <c r="D1033" s="151" t="s">
        <v>51</v>
      </c>
      <c r="E1033" s="156"/>
      <c r="F1033" s="148" t="s">
        <v>51</v>
      </c>
      <c r="G1033" s="14"/>
      <c r="H1033" s="14"/>
      <c r="I1033" s="14"/>
      <c r="J1033" s="14"/>
      <c r="K1033" s="14"/>
      <c r="L1033" s="14"/>
      <c r="M1033" s="14"/>
      <c r="N1033" s="14"/>
      <c r="O1033" s="144">
        <f>SUM(N1033:N1040)</f>
        <v>0</v>
      </c>
      <c r="P1033" s="14"/>
      <c r="Q1033" s="14"/>
      <c r="R1033" s="14"/>
      <c r="S1033" s="145"/>
      <c r="T1033" s="145"/>
      <c r="U1033" s="145"/>
      <c r="V1033" s="145"/>
      <c r="W1033" s="145"/>
      <c r="X1033" s="145"/>
      <c r="Y1033" s="145"/>
      <c r="Z1033" s="145"/>
      <c r="AA1033" s="145"/>
      <c r="AB1033" s="145"/>
      <c r="AC1033" s="145"/>
      <c r="AD1033" s="152"/>
      <c r="AE1033" s="145"/>
      <c r="AF1033" s="145"/>
      <c r="AG1033" s="144">
        <f>SUM(P1033:AF1040)</f>
        <v>0</v>
      </c>
      <c r="AH1033" s="144">
        <f>SUM(AG1033,O1033)</f>
        <v>0</v>
      </c>
      <c r="AI1033" s="144">
        <f>SUM(AH1033-E1033)</f>
        <v>0</v>
      </c>
      <c r="AJ1033" s="157"/>
      <c r="AK1033" s="144">
        <f>SUM(AH1033,AJ1033)-AI1033</f>
        <v>0</v>
      </c>
      <c r="AL1033" s="140"/>
      <c r="AM1033" s="23" t="str">
        <f t="shared" si="180"/>
        <v>Ekonomska škola Mije Mirkovića Rijeka</v>
      </c>
      <c r="AN1033" s="23" t="str">
        <f t="shared" si="181"/>
        <v>Primorsko-goranska</v>
      </c>
      <c r="AO1033" s="23" t="str">
        <f t="shared" si="182"/>
        <v>Rijeka</v>
      </c>
      <c r="AP1033" s="23" t="str">
        <f t="shared" si="183"/>
        <v>državna</v>
      </c>
      <c r="AQ1033" s="23" t="str">
        <f t="shared" si="184"/>
        <v>strukovna</v>
      </c>
      <c r="AR1033" s="1" t="str">
        <f t="shared" si="185"/>
        <v>08-071-505</v>
      </c>
      <c r="AT1033" s="51" t="str">
        <f t="shared" si="186"/>
        <v>Ekonomska škola Mije Mirkovića Rijeka</v>
      </c>
      <c r="AU1033" s="51" t="str">
        <f t="shared" si="187"/>
        <v>Primorsko-goranska</v>
      </c>
      <c r="AV1033" s="51" t="str">
        <f t="shared" si="188"/>
        <v>Rijeka</v>
      </c>
      <c r="AW1033" s="51" t="str">
        <f t="shared" si="189"/>
        <v>državna</v>
      </c>
      <c r="AX1033" s="51" t="str">
        <f t="shared" si="190"/>
        <v>strukovna</v>
      </c>
      <c r="AY1033" s="51" t="str">
        <f t="shared" si="191"/>
        <v>08-071-505</v>
      </c>
      <c r="BY1033" s="7"/>
    </row>
    <row r="1034" spans="1:77" s="3" customFormat="1" ht="13.5" x14ac:dyDescent="0.25">
      <c r="A1034" s="145"/>
      <c r="B1034" s="153"/>
      <c r="C1034" s="151"/>
      <c r="D1034" s="151"/>
      <c r="E1034" s="156"/>
      <c r="F1034" s="149"/>
      <c r="G1034" s="14"/>
      <c r="H1034" s="14"/>
      <c r="I1034" s="14"/>
      <c r="J1034" s="14"/>
      <c r="K1034" s="14"/>
      <c r="L1034" s="14"/>
      <c r="M1034" s="14"/>
      <c r="N1034" s="14"/>
      <c r="O1034" s="144"/>
      <c r="P1034" s="14"/>
      <c r="Q1034" s="14"/>
      <c r="R1034" s="14"/>
      <c r="S1034" s="145"/>
      <c r="T1034" s="145"/>
      <c r="U1034" s="145"/>
      <c r="V1034" s="145"/>
      <c r="W1034" s="145"/>
      <c r="X1034" s="145"/>
      <c r="Y1034" s="145"/>
      <c r="Z1034" s="145"/>
      <c r="AA1034" s="145"/>
      <c r="AB1034" s="145"/>
      <c r="AC1034" s="145"/>
      <c r="AD1034" s="153"/>
      <c r="AE1034" s="145"/>
      <c r="AF1034" s="145"/>
      <c r="AG1034" s="144"/>
      <c r="AH1034" s="144"/>
      <c r="AI1034" s="144"/>
      <c r="AJ1034" s="158"/>
      <c r="AK1034" s="144"/>
      <c r="AL1034" s="140"/>
      <c r="AM1034" s="23" t="str">
        <f t="shared" si="180"/>
        <v>Ekonomska škola Mije Mirkovića Rijeka</v>
      </c>
      <c r="AN1034" s="23" t="str">
        <f t="shared" si="181"/>
        <v>Primorsko-goranska</v>
      </c>
      <c r="AO1034" s="23" t="str">
        <f t="shared" si="182"/>
        <v>Rijeka</v>
      </c>
      <c r="AP1034" s="23" t="str">
        <f t="shared" si="183"/>
        <v>državna</v>
      </c>
      <c r="AQ1034" s="23" t="str">
        <f t="shared" si="184"/>
        <v>strukovna</v>
      </c>
      <c r="AR1034" s="1" t="str">
        <f t="shared" si="185"/>
        <v>08-071-505</v>
      </c>
      <c r="AT1034" s="51" t="str">
        <f t="shared" si="186"/>
        <v>Ekonomska škola Mije Mirkovića Rijeka</v>
      </c>
      <c r="AU1034" s="51" t="str">
        <f t="shared" si="187"/>
        <v>Primorsko-goranska</v>
      </c>
      <c r="AV1034" s="51" t="str">
        <f t="shared" si="188"/>
        <v>Rijeka</v>
      </c>
      <c r="AW1034" s="51" t="str">
        <f t="shared" si="189"/>
        <v>državna</v>
      </c>
      <c r="AX1034" s="51" t="str">
        <f t="shared" si="190"/>
        <v>strukovna</v>
      </c>
      <c r="AY1034" s="51" t="str">
        <f t="shared" si="191"/>
        <v>08-071-505</v>
      </c>
    </row>
    <row r="1035" spans="1:77" s="3" customFormat="1" ht="13.5" x14ac:dyDescent="0.25">
      <c r="A1035" s="145"/>
      <c r="B1035" s="153"/>
      <c r="C1035" s="151"/>
      <c r="D1035" s="151"/>
      <c r="E1035" s="156"/>
      <c r="F1035" s="149"/>
      <c r="G1035" s="14"/>
      <c r="H1035" s="14"/>
      <c r="I1035" s="14"/>
      <c r="J1035" s="14"/>
      <c r="K1035" s="14"/>
      <c r="L1035" s="14"/>
      <c r="M1035" s="14"/>
      <c r="N1035" s="14"/>
      <c r="O1035" s="144"/>
      <c r="P1035" s="14"/>
      <c r="Q1035" s="14"/>
      <c r="R1035" s="14"/>
      <c r="S1035" s="145"/>
      <c r="T1035" s="145"/>
      <c r="U1035" s="145"/>
      <c r="V1035" s="145"/>
      <c r="W1035" s="145"/>
      <c r="X1035" s="145"/>
      <c r="Y1035" s="145"/>
      <c r="Z1035" s="145"/>
      <c r="AA1035" s="145"/>
      <c r="AB1035" s="145"/>
      <c r="AC1035" s="145"/>
      <c r="AD1035" s="153"/>
      <c r="AE1035" s="145"/>
      <c r="AF1035" s="145"/>
      <c r="AG1035" s="144"/>
      <c r="AH1035" s="144"/>
      <c r="AI1035" s="144"/>
      <c r="AJ1035" s="158"/>
      <c r="AK1035" s="144"/>
      <c r="AL1035" s="140"/>
      <c r="AM1035" s="23" t="str">
        <f t="shared" si="180"/>
        <v>Ekonomska škola Mije Mirkovića Rijeka</v>
      </c>
      <c r="AN1035" s="23" t="str">
        <f t="shared" si="181"/>
        <v>Primorsko-goranska</v>
      </c>
      <c r="AO1035" s="23" t="str">
        <f t="shared" si="182"/>
        <v>Rijeka</v>
      </c>
      <c r="AP1035" s="23" t="str">
        <f t="shared" si="183"/>
        <v>državna</v>
      </c>
      <c r="AQ1035" s="23" t="str">
        <f t="shared" si="184"/>
        <v>strukovna</v>
      </c>
      <c r="AR1035" s="1" t="str">
        <f t="shared" si="185"/>
        <v>08-071-505</v>
      </c>
      <c r="AT1035" s="51" t="str">
        <f t="shared" si="186"/>
        <v>Ekonomska škola Mije Mirkovića Rijeka</v>
      </c>
      <c r="AU1035" s="51" t="str">
        <f t="shared" si="187"/>
        <v>Primorsko-goranska</v>
      </c>
      <c r="AV1035" s="51" t="str">
        <f t="shared" si="188"/>
        <v>Rijeka</v>
      </c>
      <c r="AW1035" s="51" t="str">
        <f t="shared" si="189"/>
        <v>državna</v>
      </c>
      <c r="AX1035" s="51" t="str">
        <f t="shared" si="190"/>
        <v>strukovna</v>
      </c>
      <c r="AY1035" s="51" t="str">
        <f t="shared" si="191"/>
        <v>08-071-505</v>
      </c>
    </row>
    <row r="1036" spans="1:77" s="3" customFormat="1" ht="13.5" x14ac:dyDescent="0.25">
      <c r="A1036" s="145"/>
      <c r="B1036" s="153"/>
      <c r="C1036" s="151"/>
      <c r="D1036" s="151"/>
      <c r="E1036" s="156"/>
      <c r="F1036" s="149"/>
      <c r="G1036" s="14"/>
      <c r="H1036" s="14"/>
      <c r="I1036" s="14"/>
      <c r="J1036" s="14"/>
      <c r="K1036" s="14"/>
      <c r="L1036" s="14"/>
      <c r="M1036" s="14"/>
      <c r="N1036" s="14"/>
      <c r="O1036" s="144"/>
      <c r="P1036" s="14"/>
      <c r="Q1036" s="14"/>
      <c r="R1036" s="14"/>
      <c r="S1036" s="145"/>
      <c r="T1036" s="145"/>
      <c r="U1036" s="145"/>
      <c r="V1036" s="145"/>
      <c r="W1036" s="145"/>
      <c r="X1036" s="145"/>
      <c r="Y1036" s="145"/>
      <c r="Z1036" s="145"/>
      <c r="AA1036" s="145"/>
      <c r="AB1036" s="145"/>
      <c r="AC1036" s="145"/>
      <c r="AD1036" s="153"/>
      <c r="AE1036" s="145"/>
      <c r="AF1036" s="145"/>
      <c r="AG1036" s="144"/>
      <c r="AH1036" s="144"/>
      <c r="AI1036" s="144"/>
      <c r="AJ1036" s="158"/>
      <c r="AK1036" s="144"/>
      <c r="AL1036" s="140"/>
      <c r="AM1036" s="23" t="str">
        <f t="shared" si="180"/>
        <v>Ekonomska škola Mije Mirkovića Rijeka</v>
      </c>
      <c r="AN1036" s="23" t="str">
        <f t="shared" si="181"/>
        <v>Primorsko-goranska</v>
      </c>
      <c r="AO1036" s="23" t="str">
        <f t="shared" si="182"/>
        <v>Rijeka</v>
      </c>
      <c r="AP1036" s="23" t="str">
        <f t="shared" si="183"/>
        <v>državna</v>
      </c>
      <c r="AQ1036" s="23" t="str">
        <f t="shared" si="184"/>
        <v>strukovna</v>
      </c>
      <c r="AR1036" s="1" t="str">
        <f t="shared" si="185"/>
        <v>08-071-505</v>
      </c>
      <c r="AT1036" s="51" t="str">
        <f t="shared" si="186"/>
        <v>Ekonomska škola Mije Mirkovića Rijeka</v>
      </c>
      <c r="AU1036" s="51" t="str">
        <f t="shared" si="187"/>
        <v>Primorsko-goranska</v>
      </c>
      <c r="AV1036" s="51" t="str">
        <f t="shared" si="188"/>
        <v>Rijeka</v>
      </c>
      <c r="AW1036" s="51" t="str">
        <f t="shared" si="189"/>
        <v>državna</v>
      </c>
      <c r="AX1036" s="51" t="str">
        <f t="shared" si="190"/>
        <v>strukovna</v>
      </c>
      <c r="AY1036" s="51" t="str">
        <f t="shared" si="191"/>
        <v>08-071-505</v>
      </c>
    </row>
    <row r="1037" spans="1:77" s="3" customFormat="1" ht="13.5" x14ac:dyDescent="0.25">
      <c r="A1037" s="145"/>
      <c r="B1037" s="153"/>
      <c r="C1037" s="151"/>
      <c r="D1037" s="151"/>
      <c r="E1037" s="156"/>
      <c r="F1037" s="149"/>
      <c r="G1037" s="14"/>
      <c r="H1037" s="14"/>
      <c r="I1037" s="14"/>
      <c r="J1037" s="14"/>
      <c r="K1037" s="14"/>
      <c r="L1037" s="14"/>
      <c r="M1037" s="14"/>
      <c r="N1037" s="14"/>
      <c r="O1037" s="144"/>
      <c r="P1037" s="14"/>
      <c r="Q1037" s="14"/>
      <c r="R1037" s="14"/>
      <c r="S1037" s="145"/>
      <c r="T1037" s="145"/>
      <c r="U1037" s="145"/>
      <c r="V1037" s="145"/>
      <c r="W1037" s="145"/>
      <c r="X1037" s="145"/>
      <c r="Y1037" s="145"/>
      <c r="Z1037" s="145"/>
      <c r="AA1037" s="145"/>
      <c r="AB1037" s="145"/>
      <c r="AC1037" s="145"/>
      <c r="AD1037" s="153"/>
      <c r="AE1037" s="145"/>
      <c r="AF1037" s="145"/>
      <c r="AG1037" s="144"/>
      <c r="AH1037" s="144"/>
      <c r="AI1037" s="144"/>
      <c r="AJ1037" s="158"/>
      <c r="AK1037" s="144"/>
      <c r="AL1037" s="140"/>
      <c r="AM1037" s="23" t="str">
        <f t="shared" si="180"/>
        <v>Ekonomska škola Mije Mirkovića Rijeka</v>
      </c>
      <c r="AN1037" s="23" t="str">
        <f t="shared" si="181"/>
        <v>Primorsko-goranska</v>
      </c>
      <c r="AO1037" s="23" t="str">
        <f t="shared" si="182"/>
        <v>Rijeka</v>
      </c>
      <c r="AP1037" s="23" t="str">
        <f t="shared" si="183"/>
        <v>državna</v>
      </c>
      <c r="AQ1037" s="23" t="str">
        <f t="shared" si="184"/>
        <v>strukovna</v>
      </c>
      <c r="AR1037" s="1" t="str">
        <f t="shared" si="185"/>
        <v>08-071-505</v>
      </c>
      <c r="AT1037" s="51" t="str">
        <f t="shared" si="186"/>
        <v>Ekonomska škola Mije Mirkovića Rijeka</v>
      </c>
      <c r="AU1037" s="51" t="str">
        <f t="shared" si="187"/>
        <v>Primorsko-goranska</v>
      </c>
      <c r="AV1037" s="51" t="str">
        <f t="shared" si="188"/>
        <v>Rijeka</v>
      </c>
      <c r="AW1037" s="51" t="str">
        <f t="shared" si="189"/>
        <v>državna</v>
      </c>
      <c r="AX1037" s="51" t="str">
        <f t="shared" si="190"/>
        <v>strukovna</v>
      </c>
      <c r="AY1037" s="51" t="str">
        <f t="shared" si="191"/>
        <v>08-071-505</v>
      </c>
    </row>
    <row r="1038" spans="1:77" s="3" customFormat="1" ht="13.5" x14ac:dyDescent="0.25">
      <c r="A1038" s="145"/>
      <c r="B1038" s="153"/>
      <c r="C1038" s="151"/>
      <c r="D1038" s="151"/>
      <c r="E1038" s="156"/>
      <c r="F1038" s="149"/>
      <c r="G1038" s="14"/>
      <c r="H1038" s="14"/>
      <c r="I1038" s="14"/>
      <c r="J1038" s="14"/>
      <c r="K1038" s="14"/>
      <c r="L1038" s="14"/>
      <c r="M1038" s="14"/>
      <c r="N1038" s="14"/>
      <c r="O1038" s="144"/>
      <c r="P1038" s="14"/>
      <c r="Q1038" s="14"/>
      <c r="R1038" s="14"/>
      <c r="S1038" s="145"/>
      <c r="T1038" s="145"/>
      <c r="U1038" s="145"/>
      <c r="V1038" s="145"/>
      <c r="W1038" s="145"/>
      <c r="X1038" s="145"/>
      <c r="Y1038" s="145"/>
      <c r="Z1038" s="145"/>
      <c r="AA1038" s="145"/>
      <c r="AB1038" s="145"/>
      <c r="AC1038" s="145"/>
      <c r="AD1038" s="153"/>
      <c r="AE1038" s="145"/>
      <c r="AF1038" s="145"/>
      <c r="AG1038" s="144"/>
      <c r="AH1038" s="144"/>
      <c r="AI1038" s="144"/>
      <c r="AJ1038" s="158"/>
      <c r="AK1038" s="144"/>
      <c r="AL1038" s="140"/>
      <c r="AM1038" s="23" t="str">
        <f t="shared" si="180"/>
        <v>Ekonomska škola Mije Mirkovića Rijeka</v>
      </c>
      <c r="AN1038" s="23" t="str">
        <f t="shared" si="181"/>
        <v>Primorsko-goranska</v>
      </c>
      <c r="AO1038" s="23" t="str">
        <f t="shared" si="182"/>
        <v>Rijeka</v>
      </c>
      <c r="AP1038" s="23" t="str">
        <f t="shared" si="183"/>
        <v>državna</v>
      </c>
      <c r="AQ1038" s="23" t="str">
        <f t="shared" si="184"/>
        <v>strukovna</v>
      </c>
      <c r="AR1038" s="1" t="str">
        <f t="shared" si="185"/>
        <v>08-071-505</v>
      </c>
      <c r="AT1038" s="51" t="str">
        <f t="shared" si="186"/>
        <v>Ekonomska škola Mije Mirkovića Rijeka</v>
      </c>
      <c r="AU1038" s="51" t="str">
        <f t="shared" si="187"/>
        <v>Primorsko-goranska</v>
      </c>
      <c r="AV1038" s="51" t="str">
        <f t="shared" si="188"/>
        <v>Rijeka</v>
      </c>
      <c r="AW1038" s="51" t="str">
        <f t="shared" si="189"/>
        <v>državna</v>
      </c>
      <c r="AX1038" s="51" t="str">
        <f t="shared" si="190"/>
        <v>strukovna</v>
      </c>
      <c r="AY1038" s="51" t="str">
        <f t="shared" si="191"/>
        <v>08-071-505</v>
      </c>
    </row>
    <row r="1039" spans="1:77" s="3" customFormat="1" ht="13.5" x14ac:dyDescent="0.25">
      <c r="A1039" s="145"/>
      <c r="B1039" s="153"/>
      <c r="C1039" s="151"/>
      <c r="D1039" s="151"/>
      <c r="E1039" s="156"/>
      <c r="F1039" s="149"/>
      <c r="G1039" s="14"/>
      <c r="H1039" s="14"/>
      <c r="I1039" s="14"/>
      <c r="J1039" s="14"/>
      <c r="K1039" s="14"/>
      <c r="L1039" s="14"/>
      <c r="M1039" s="14"/>
      <c r="N1039" s="14"/>
      <c r="O1039" s="144"/>
      <c r="P1039" s="14"/>
      <c r="Q1039" s="14"/>
      <c r="R1039" s="14"/>
      <c r="S1039" s="145"/>
      <c r="T1039" s="145"/>
      <c r="U1039" s="145"/>
      <c r="V1039" s="145"/>
      <c r="W1039" s="145"/>
      <c r="X1039" s="145"/>
      <c r="Y1039" s="145"/>
      <c r="Z1039" s="145"/>
      <c r="AA1039" s="145"/>
      <c r="AB1039" s="145"/>
      <c r="AC1039" s="145"/>
      <c r="AD1039" s="153"/>
      <c r="AE1039" s="145"/>
      <c r="AF1039" s="145"/>
      <c r="AG1039" s="144"/>
      <c r="AH1039" s="144"/>
      <c r="AI1039" s="144"/>
      <c r="AJ1039" s="158"/>
      <c r="AK1039" s="144"/>
      <c r="AL1039" s="140"/>
      <c r="AM1039" s="23" t="str">
        <f t="shared" si="180"/>
        <v>Ekonomska škola Mije Mirkovića Rijeka</v>
      </c>
      <c r="AN1039" s="23" t="str">
        <f t="shared" si="181"/>
        <v>Primorsko-goranska</v>
      </c>
      <c r="AO1039" s="23" t="str">
        <f t="shared" si="182"/>
        <v>Rijeka</v>
      </c>
      <c r="AP1039" s="23" t="str">
        <f t="shared" si="183"/>
        <v>državna</v>
      </c>
      <c r="AQ1039" s="23" t="str">
        <f t="shared" si="184"/>
        <v>strukovna</v>
      </c>
      <c r="AR1039" s="1" t="str">
        <f t="shared" si="185"/>
        <v>08-071-505</v>
      </c>
      <c r="AT1039" s="51" t="str">
        <f t="shared" si="186"/>
        <v>Ekonomska škola Mije Mirkovića Rijeka</v>
      </c>
      <c r="AU1039" s="51" t="str">
        <f t="shared" si="187"/>
        <v>Primorsko-goranska</v>
      </c>
      <c r="AV1039" s="51" t="str">
        <f t="shared" si="188"/>
        <v>Rijeka</v>
      </c>
      <c r="AW1039" s="51" t="str">
        <f t="shared" si="189"/>
        <v>državna</v>
      </c>
      <c r="AX1039" s="51" t="str">
        <f t="shared" si="190"/>
        <v>strukovna</v>
      </c>
      <c r="AY1039" s="51" t="str">
        <f t="shared" si="191"/>
        <v>08-071-505</v>
      </c>
    </row>
    <row r="1040" spans="1:77" s="3" customFormat="1" ht="13.5" x14ac:dyDescent="0.25">
      <c r="A1040" s="145"/>
      <c r="B1040" s="160"/>
      <c r="C1040" s="151"/>
      <c r="D1040" s="151"/>
      <c r="E1040" s="156"/>
      <c r="F1040" s="161"/>
      <c r="G1040" s="14"/>
      <c r="H1040" s="14"/>
      <c r="I1040" s="14"/>
      <c r="J1040" s="14"/>
      <c r="K1040" s="14"/>
      <c r="L1040" s="14"/>
      <c r="M1040" s="14"/>
      <c r="N1040" s="14"/>
      <c r="O1040" s="144"/>
      <c r="P1040" s="14"/>
      <c r="Q1040" s="14"/>
      <c r="R1040" s="14"/>
      <c r="S1040" s="145"/>
      <c r="T1040" s="145"/>
      <c r="U1040" s="145"/>
      <c r="V1040" s="145"/>
      <c r="W1040" s="145"/>
      <c r="X1040" s="145"/>
      <c r="Y1040" s="145"/>
      <c r="Z1040" s="145"/>
      <c r="AA1040" s="145"/>
      <c r="AB1040" s="145"/>
      <c r="AC1040" s="145"/>
      <c r="AD1040" s="160"/>
      <c r="AE1040" s="145"/>
      <c r="AF1040" s="145"/>
      <c r="AG1040" s="144"/>
      <c r="AH1040" s="144"/>
      <c r="AI1040" s="144"/>
      <c r="AJ1040" s="162"/>
      <c r="AK1040" s="144"/>
      <c r="AL1040" s="140"/>
      <c r="AM1040" s="23" t="str">
        <f t="shared" si="180"/>
        <v>Ekonomska škola Mije Mirkovića Rijeka</v>
      </c>
      <c r="AN1040" s="23" t="str">
        <f t="shared" si="181"/>
        <v>Primorsko-goranska</v>
      </c>
      <c r="AO1040" s="23" t="str">
        <f t="shared" si="182"/>
        <v>Rijeka</v>
      </c>
      <c r="AP1040" s="23" t="str">
        <f t="shared" si="183"/>
        <v>državna</v>
      </c>
      <c r="AQ1040" s="23" t="str">
        <f t="shared" si="184"/>
        <v>strukovna</v>
      </c>
      <c r="AR1040" s="1" t="str">
        <f t="shared" si="185"/>
        <v>08-071-505</v>
      </c>
      <c r="AT1040" s="51" t="str">
        <f t="shared" si="186"/>
        <v>Ekonomska škola Mije Mirkovića Rijeka</v>
      </c>
      <c r="AU1040" s="51" t="str">
        <f t="shared" si="187"/>
        <v>Primorsko-goranska</v>
      </c>
      <c r="AV1040" s="51" t="str">
        <f t="shared" si="188"/>
        <v>Rijeka</v>
      </c>
      <c r="AW1040" s="51" t="str">
        <f t="shared" si="189"/>
        <v>državna</v>
      </c>
      <c r="AX1040" s="51" t="str">
        <f t="shared" si="190"/>
        <v>strukovna</v>
      </c>
      <c r="AY1040" s="51" t="str">
        <f t="shared" si="191"/>
        <v>08-071-505</v>
      </c>
    </row>
    <row r="1041" spans="1:10" ht="12.75" customHeight="1" x14ac:dyDescent="0.2"/>
    <row r="1042" spans="1:10" ht="12.75" customHeight="1" x14ac:dyDescent="0.2"/>
    <row r="1043" spans="1:10" ht="12.75" customHeight="1" x14ac:dyDescent="0.2"/>
    <row r="1044" spans="1:10" ht="12.75" customHeight="1" x14ac:dyDescent="0.2"/>
    <row r="1045" spans="1:10" ht="12.75" customHeight="1" x14ac:dyDescent="0.2"/>
    <row r="1046" spans="1:10" ht="12.75" customHeight="1" x14ac:dyDescent="0.2"/>
    <row r="1047" spans="1:10" ht="12.75" customHeight="1" x14ac:dyDescent="0.2"/>
    <row r="1048" spans="1:10" ht="12.75" customHeight="1" x14ac:dyDescent="0.2"/>
    <row r="1056" spans="1:10" ht="13.5" hidden="1" x14ac:dyDescent="0.25">
      <c r="A1056" s="81" t="s">
        <v>70</v>
      </c>
      <c r="F1056" s="3" t="s">
        <v>111</v>
      </c>
      <c r="G1056" s="3"/>
      <c r="H1056" s="3"/>
      <c r="I1056" s="3"/>
      <c r="J1056" s="84" t="s">
        <v>112</v>
      </c>
    </row>
    <row r="1057" spans="1:10" ht="13.5" hidden="1" x14ac:dyDescent="0.25">
      <c r="A1057" s="79" t="s">
        <v>51</v>
      </c>
      <c r="F1057" s="79" t="s">
        <v>51</v>
      </c>
      <c r="G1057" s="79"/>
      <c r="H1057" s="79"/>
      <c r="I1057" s="79"/>
      <c r="J1057" s="84" t="s">
        <v>51</v>
      </c>
    </row>
    <row r="1058" spans="1:10" ht="13.5" hidden="1" x14ac:dyDescent="0.25">
      <c r="A1058" s="80" t="s">
        <v>16</v>
      </c>
      <c r="F1058" s="80">
        <v>1</v>
      </c>
      <c r="G1058" s="80"/>
      <c r="H1058" s="80"/>
      <c r="I1058" s="80"/>
      <c r="J1058" s="84" t="s">
        <v>147</v>
      </c>
    </row>
    <row r="1059" spans="1:10" ht="13.5" hidden="1" x14ac:dyDescent="0.25">
      <c r="A1059" s="80" t="s">
        <v>15</v>
      </c>
      <c r="F1059" s="80">
        <v>2</v>
      </c>
      <c r="G1059" s="80"/>
      <c r="H1059" s="80"/>
      <c r="I1059" s="80"/>
      <c r="J1059" s="84" t="s">
        <v>143</v>
      </c>
    </row>
    <row r="1060" spans="1:10" ht="13.5" hidden="1" x14ac:dyDescent="0.25">
      <c r="A1060" s="80" t="s">
        <v>58</v>
      </c>
      <c r="F1060" s="80">
        <v>3</v>
      </c>
      <c r="G1060" s="80"/>
      <c r="H1060" s="80"/>
      <c r="I1060" s="80"/>
      <c r="J1060" s="84" t="s">
        <v>144</v>
      </c>
    </row>
    <row r="1061" spans="1:10" ht="27" hidden="1" x14ac:dyDescent="0.25">
      <c r="J1061" s="90" t="s">
        <v>148</v>
      </c>
    </row>
    <row r="1062" spans="1:10" ht="13.5" hidden="1" x14ac:dyDescent="0.25">
      <c r="J1062" s="80" t="s">
        <v>146</v>
      </c>
    </row>
    <row r="1063" spans="1:10" ht="13.5" hidden="1" x14ac:dyDescent="0.25">
      <c r="J1063" s="80" t="s">
        <v>145</v>
      </c>
    </row>
  </sheetData>
  <sheetProtection insertRows="0"/>
  <mergeCells count="3221">
    <mergeCell ref="AD1033:AD1040"/>
    <mergeCell ref="AA1033:AA1040"/>
    <mergeCell ref="AK1033:AK1040"/>
    <mergeCell ref="AL1033:AL1040"/>
    <mergeCell ref="AE1033:AE1040"/>
    <mergeCell ref="AF1033:AF1040"/>
    <mergeCell ref="AG1033:AG1040"/>
    <mergeCell ref="AH1033:AH1040"/>
    <mergeCell ref="AI1033:AI1040"/>
    <mergeCell ref="AJ1033:AJ1040"/>
    <mergeCell ref="A1033:A1040"/>
    <mergeCell ref="B1033:B1040"/>
    <mergeCell ref="C1033:C1040"/>
    <mergeCell ref="D1033:D1040"/>
    <mergeCell ref="E1033:E1040"/>
    <mergeCell ref="F1033:F1040"/>
    <mergeCell ref="O1033:O1040"/>
    <mergeCell ref="S1033:S1040"/>
    <mergeCell ref="T1033:T1040"/>
    <mergeCell ref="U1033:U1040"/>
    <mergeCell ref="V1033:V1040"/>
    <mergeCell ref="W1033:W1040"/>
    <mergeCell ref="X1033:X1040"/>
    <mergeCell ref="Y1033:Y1040"/>
    <mergeCell ref="Z1033:Z1040"/>
    <mergeCell ref="AB1033:AB1040"/>
    <mergeCell ref="AC1033:AC1040"/>
    <mergeCell ref="AH1017:AH1024"/>
    <mergeCell ref="AI1017:AI1024"/>
    <mergeCell ref="AJ1017:AJ1024"/>
    <mergeCell ref="AK1017:AK1024"/>
    <mergeCell ref="AL1017:AL1024"/>
    <mergeCell ref="A1025:A1032"/>
    <mergeCell ref="B1025:B1032"/>
    <mergeCell ref="C1025:C1032"/>
    <mergeCell ref="D1025:D1032"/>
    <mergeCell ref="E1025:E1032"/>
    <mergeCell ref="F1025:F1032"/>
    <mergeCell ref="O1025:O1032"/>
    <mergeCell ref="S1025:S1032"/>
    <mergeCell ref="T1025:T1032"/>
    <mergeCell ref="U1025:U1032"/>
    <mergeCell ref="V1025:V1032"/>
    <mergeCell ref="W1025:W1032"/>
    <mergeCell ref="X1025:X1032"/>
    <mergeCell ref="Y1025:Y1032"/>
    <mergeCell ref="Z1025:Z1032"/>
    <mergeCell ref="AB1025:AB1032"/>
    <mergeCell ref="AC1025:AC1032"/>
    <mergeCell ref="AD1025:AD1032"/>
    <mergeCell ref="AE1025:AE1032"/>
    <mergeCell ref="AF1025:AF1032"/>
    <mergeCell ref="AA1025:AA1032"/>
    <mergeCell ref="AG1025:AG1032"/>
    <mergeCell ref="AH1025:AH1032"/>
    <mergeCell ref="AI1025:AI1032"/>
    <mergeCell ref="AJ1025:AJ1032"/>
    <mergeCell ref="AK1025:AK1032"/>
    <mergeCell ref="AL1025:AL1032"/>
    <mergeCell ref="AD1009:AD1016"/>
    <mergeCell ref="AE1009:AE1016"/>
    <mergeCell ref="AF1009:AF1016"/>
    <mergeCell ref="AA1009:AA1016"/>
    <mergeCell ref="AG1009:AG1016"/>
    <mergeCell ref="AH1009:AH1016"/>
    <mergeCell ref="AI1009:AI1016"/>
    <mergeCell ref="AJ1009:AJ1016"/>
    <mergeCell ref="AK1009:AK1016"/>
    <mergeCell ref="AL1009:AL1016"/>
    <mergeCell ref="A1017:A1024"/>
    <mergeCell ref="B1017:B1024"/>
    <mergeCell ref="C1017:C1024"/>
    <mergeCell ref="D1017:D1024"/>
    <mergeCell ref="E1017:E1024"/>
    <mergeCell ref="F1017:F1024"/>
    <mergeCell ref="O1017:O1024"/>
    <mergeCell ref="S1017:S1024"/>
    <mergeCell ref="T1017:T1024"/>
    <mergeCell ref="U1017:U1024"/>
    <mergeCell ref="V1017:V1024"/>
    <mergeCell ref="W1017:W1024"/>
    <mergeCell ref="X1017:X1024"/>
    <mergeCell ref="Y1017:Y1024"/>
    <mergeCell ref="Z1017:Z1024"/>
    <mergeCell ref="AB1017:AB1024"/>
    <mergeCell ref="AC1017:AC1024"/>
    <mergeCell ref="AD1017:AD1024"/>
    <mergeCell ref="AA1017:AA1024"/>
    <mergeCell ref="AE1017:AE1024"/>
    <mergeCell ref="AF1017:AF1024"/>
    <mergeCell ref="AG1017:AG1024"/>
    <mergeCell ref="A1009:A1016"/>
    <mergeCell ref="B1009:B1016"/>
    <mergeCell ref="C1009:C1016"/>
    <mergeCell ref="D1009:D1016"/>
    <mergeCell ref="E1009:E1016"/>
    <mergeCell ref="F1009:F1016"/>
    <mergeCell ref="O1009:O1016"/>
    <mergeCell ref="S1009:S1016"/>
    <mergeCell ref="T1009:T1016"/>
    <mergeCell ref="U1009:U1016"/>
    <mergeCell ref="V1009:V1016"/>
    <mergeCell ref="W1009:W1016"/>
    <mergeCell ref="X1009:X1016"/>
    <mergeCell ref="Y1009:Y1016"/>
    <mergeCell ref="Z1009:Z1016"/>
    <mergeCell ref="AB1009:AB1016"/>
    <mergeCell ref="AC1009:AC1016"/>
    <mergeCell ref="AH993:AH1000"/>
    <mergeCell ref="AI993:AI1000"/>
    <mergeCell ref="AJ993:AJ1000"/>
    <mergeCell ref="AK993:AK1000"/>
    <mergeCell ref="AL993:AL1000"/>
    <mergeCell ref="A1001:A1008"/>
    <mergeCell ref="B1001:B1008"/>
    <mergeCell ref="C1001:C1008"/>
    <mergeCell ref="D1001:D1008"/>
    <mergeCell ref="E1001:E1008"/>
    <mergeCell ref="F1001:F1008"/>
    <mergeCell ref="O1001:O1008"/>
    <mergeCell ref="S1001:S1008"/>
    <mergeCell ref="T1001:T1008"/>
    <mergeCell ref="U1001:U1008"/>
    <mergeCell ref="V1001:V1008"/>
    <mergeCell ref="W1001:W1008"/>
    <mergeCell ref="X1001:X1008"/>
    <mergeCell ref="Y1001:Y1008"/>
    <mergeCell ref="Z1001:Z1008"/>
    <mergeCell ref="AB1001:AB1008"/>
    <mergeCell ref="AC1001:AC1008"/>
    <mergeCell ref="AD1001:AD1008"/>
    <mergeCell ref="AA1001:AA1008"/>
    <mergeCell ref="AE1001:AE1008"/>
    <mergeCell ref="AF1001:AF1008"/>
    <mergeCell ref="AG1001:AG1008"/>
    <mergeCell ref="AH1001:AH1008"/>
    <mergeCell ref="AI1001:AI1008"/>
    <mergeCell ref="AJ1001:AJ1008"/>
    <mergeCell ref="AK1001:AK1008"/>
    <mergeCell ref="AL1001:AL1008"/>
    <mergeCell ref="AD985:AD992"/>
    <mergeCell ref="AA985:AA992"/>
    <mergeCell ref="AE985:AE992"/>
    <mergeCell ref="AF985:AF992"/>
    <mergeCell ref="AG985:AG992"/>
    <mergeCell ref="AH985:AH992"/>
    <mergeCell ref="AI985:AI992"/>
    <mergeCell ref="AJ985:AJ992"/>
    <mergeCell ref="AK985:AK992"/>
    <mergeCell ref="AL985:AL992"/>
    <mergeCell ref="A993:A1000"/>
    <mergeCell ref="B993:B1000"/>
    <mergeCell ref="C993:C1000"/>
    <mergeCell ref="D993:D1000"/>
    <mergeCell ref="E993:E1000"/>
    <mergeCell ref="F993:F1000"/>
    <mergeCell ref="O993:O1000"/>
    <mergeCell ref="S993:S1000"/>
    <mergeCell ref="T993:T1000"/>
    <mergeCell ref="U993:U1000"/>
    <mergeCell ref="V993:V1000"/>
    <mergeCell ref="W993:W1000"/>
    <mergeCell ref="X993:X1000"/>
    <mergeCell ref="Y993:Y1000"/>
    <mergeCell ref="Z993:Z1000"/>
    <mergeCell ref="AB993:AB1000"/>
    <mergeCell ref="AC993:AC1000"/>
    <mergeCell ref="AD993:AD1000"/>
    <mergeCell ref="AE993:AE1000"/>
    <mergeCell ref="AF993:AF1000"/>
    <mergeCell ref="AA993:AA1000"/>
    <mergeCell ref="AG993:AG1000"/>
    <mergeCell ref="A985:A992"/>
    <mergeCell ref="B985:B992"/>
    <mergeCell ref="C985:C992"/>
    <mergeCell ref="D985:D992"/>
    <mergeCell ref="E985:E992"/>
    <mergeCell ref="F985:F992"/>
    <mergeCell ref="O985:O992"/>
    <mergeCell ref="S985:S992"/>
    <mergeCell ref="T985:T992"/>
    <mergeCell ref="U985:U992"/>
    <mergeCell ref="V985:V992"/>
    <mergeCell ref="W985:W992"/>
    <mergeCell ref="X985:X992"/>
    <mergeCell ref="Y985:Y992"/>
    <mergeCell ref="Z985:Z992"/>
    <mergeCell ref="AB985:AB992"/>
    <mergeCell ref="AC985:AC992"/>
    <mergeCell ref="AH969:AH976"/>
    <mergeCell ref="AI969:AI976"/>
    <mergeCell ref="AJ969:AJ976"/>
    <mergeCell ref="AK969:AK976"/>
    <mergeCell ref="AL969:AL976"/>
    <mergeCell ref="A977:A984"/>
    <mergeCell ref="B977:B984"/>
    <mergeCell ref="C977:C984"/>
    <mergeCell ref="D977:D984"/>
    <mergeCell ref="E977:E984"/>
    <mergeCell ref="F977:F984"/>
    <mergeCell ref="O977:O984"/>
    <mergeCell ref="S977:S984"/>
    <mergeCell ref="T977:T984"/>
    <mergeCell ref="U977:U984"/>
    <mergeCell ref="V977:V984"/>
    <mergeCell ref="W977:W984"/>
    <mergeCell ref="X977:X984"/>
    <mergeCell ref="Y977:Y984"/>
    <mergeCell ref="Z977:Z984"/>
    <mergeCell ref="AB977:AB984"/>
    <mergeCell ref="AC977:AC984"/>
    <mergeCell ref="AD977:AD984"/>
    <mergeCell ref="AE977:AE984"/>
    <mergeCell ref="AF977:AF984"/>
    <mergeCell ref="AA977:AA984"/>
    <mergeCell ref="AG977:AG984"/>
    <mergeCell ref="AH977:AH984"/>
    <mergeCell ref="AI977:AI984"/>
    <mergeCell ref="AJ977:AJ984"/>
    <mergeCell ref="AK977:AK984"/>
    <mergeCell ref="AL977:AL984"/>
    <mergeCell ref="AD961:AD968"/>
    <mergeCell ref="AE961:AE968"/>
    <mergeCell ref="AF961:AF968"/>
    <mergeCell ref="AA961:AA968"/>
    <mergeCell ref="AG961:AG968"/>
    <mergeCell ref="AH961:AH968"/>
    <mergeCell ref="AI961:AI968"/>
    <mergeCell ref="AJ961:AJ968"/>
    <mergeCell ref="AK961:AK968"/>
    <mergeCell ref="AL961:AL968"/>
    <mergeCell ref="A969:A976"/>
    <mergeCell ref="B969:B976"/>
    <mergeCell ref="C969:C976"/>
    <mergeCell ref="D969:D976"/>
    <mergeCell ref="E969:E976"/>
    <mergeCell ref="F969:F976"/>
    <mergeCell ref="O969:O976"/>
    <mergeCell ref="S969:S976"/>
    <mergeCell ref="T969:T976"/>
    <mergeCell ref="U969:U976"/>
    <mergeCell ref="V969:V976"/>
    <mergeCell ref="W969:W976"/>
    <mergeCell ref="X969:X976"/>
    <mergeCell ref="Y969:Y976"/>
    <mergeCell ref="Z969:Z976"/>
    <mergeCell ref="AB969:AB976"/>
    <mergeCell ref="AC969:AC976"/>
    <mergeCell ref="AD969:AD976"/>
    <mergeCell ref="AA969:AA976"/>
    <mergeCell ref="AE969:AE976"/>
    <mergeCell ref="AF969:AF976"/>
    <mergeCell ref="AG969:AG976"/>
    <mergeCell ref="A961:A968"/>
    <mergeCell ref="B961:B968"/>
    <mergeCell ref="C961:C968"/>
    <mergeCell ref="D961:D968"/>
    <mergeCell ref="E961:E968"/>
    <mergeCell ref="F961:F968"/>
    <mergeCell ref="O961:O968"/>
    <mergeCell ref="S961:S968"/>
    <mergeCell ref="T961:T968"/>
    <mergeCell ref="U961:U968"/>
    <mergeCell ref="V961:V968"/>
    <mergeCell ref="W961:W968"/>
    <mergeCell ref="X961:X968"/>
    <mergeCell ref="Y961:Y968"/>
    <mergeCell ref="Z961:Z968"/>
    <mergeCell ref="AB961:AB968"/>
    <mergeCell ref="AC961:AC968"/>
    <mergeCell ref="AH945:AH952"/>
    <mergeCell ref="AI945:AI952"/>
    <mergeCell ref="AJ945:AJ952"/>
    <mergeCell ref="AK945:AK952"/>
    <mergeCell ref="AL945:AL952"/>
    <mergeCell ref="A953:A960"/>
    <mergeCell ref="B953:B960"/>
    <mergeCell ref="C953:C960"/>
    <mergeCell ref="D953:D960"/>
    <mergeCell ref="E953:E960"/>
    <mergeCell ref="F953:F960"/>
    <mergeCell ref="O953:O960"/>
    <mergeCell ref="S953:S960"/>
    <mergeCell ref="T953:T960"/>
    <mergeCell ref="U953:U960"/>
    <mergeCell ref="V953:V960"/>
    <mergeCell ref="W953:W960"/>
    <mergeCell ref="X953:X960"/>
    <mergeCell ref="Y953:Y960"/>
    <mergeCell ref="Z953:Z960"/>
    <mergeCell ref="AB953:AB960"/>
    <mergeCell ref="AC953:AC960"/>
    <mergeCell ref="AD953:AD960"/>
    <mergeCell ref="AA953:AA960"/>
    <mergeCell ref="AE953:AE960"/>
    <mergeCell ref="AF953:AF960"/>
    <mergeCell ref="AG953:AG960"/>
    <mergeCell ref="AH953:AH960"/>
    <mergeCell ref="AI953:AI960"/>
    <mergeCell ref="AJ953:AJ960"/>
    <mergeCell ref="AK953:AK960"/>
    <mergeCell ref="AL953:AL960"/>
    <mergeCell ref="AD937:AD944"/>
    <mergeCell ref="AA937:AA944"/>
    <mergeCell ref="AE937:AE944"/>
    <mergeCell ref="AF937:AF944"/>
    <mergeCell ref="AG937:AG944"/>
    <mergeCell ref="AH937:AH944"/>
    <mergeCell ref="AI937:AI944"/>
    <mergeCell ref="AJ937:AJ944"/>
    <mergeCell ref="AK937:AK944"/>
    <mergeCell ref="AL937:AL944"/>
    <mergeCell ref="A945:A952"/>
    <mergeCell ref="B945:B952"/>
    <mergeCell ref="C945:C952"/>
    <mergeCell ref="D945:D952"/>
    <mergeCell ref="E945:E952"/>
    <mergeCell ref="F945:F952"/>
    <mergeCell ref="O945:O952"/>
    <mergeCell ref="S945:S952"/>
    <mergeCell ref="T945:T952"/>
    <mergeCell ref="U945:U952"/>
    <mergeCell ref="V945:V952"/>
    <mergeCell ref="W945:W952"/>
    <mergeCell ref="X945:X952"/>
    <mergeCell ref="Y945:Y952"/>
    <mergeCell ref="Z945:Z952"/>
    <mergeCell ref="AB945:AB952"/>
    <mergeCell ref="AC945:AC952"/>
    <mergeCell ref="AD945:AD952"/>
    <mergeCell ref="AE945:AE952"/>
    <mergeCell ref="AF945:AF952"/>
    <mergeCell ref="AA945:AA952"/>
    <mergeCell ref="AG945:AG952"/>
    <mergeCell ref="A937:A944"/>
    <mergeCell ref="B937:B944"/>
    <mergeCell ref="C937:C944"/>
    <mergeCell ref="D937:D944"/>
    <mergeCell ref="E937:E944"/>
    <mergeCell ref="F937:F944"/>
    <mergeCell ref="O937:O944"/>
    <mergeCell ref="S937:S944"/>
    <mergeCell ref="T937:T944"/>
    <mergeCell ref="U937:U944"/>
    <mergeCell ref="V937:V944"/>
    <mergeCell ref="W937:W944"/>
    <mergeCell ref="X937:X944"/>
    <mergeCell ref="Y937:Y944"/>
    <mergeCell ref="Z937:Z944"/>
    <mergeCell ref="AB937:AB944"/>
    <mergeCell ref="AC937:AC944"/>
    <mergeCell ref="AH921:AH928"/>
    <mergeCell ref="AI921:AI928"/>
    <mergeCell ref="AJ921:AJ928"/>
    <mergeCell ref="AK921:AK928"/>
    <mergeCell ref="AL921:AL928"/>
    <mergeCell ref="A929:A936"/>
    <mergeCell ref="B929:B936"/>
    <mergeCell ref="C929:C936"/>
    <mergeCell ref="D929:D936"/>
    <mergeCell ref="E929:E936"/>
    <mergeCell ref="F929:F936"/>
    <mergeCell ref="O929:O936"/>
    <mergeCell ref="S929:S936"/>
    <mergeCell ref="T929:T936"/>
    <mergeCell ref="U929:U936"/>
    <mergeCell ref="V929:V936"/>
    <mergeCell ref="W929:W936"/>
    <mergeCell ref="X929:X936"/>
    <mergeCell ref="Y929:Y936"/>
    <mergeCell ref="Z929:Z936"/>
    <mergeCell ref="AB929:AB936"/>
    <mergeCell ref="AC929:AC936"/>
    <mergeCell ref="AD929:AD936"/>
    <mergeCell ref="AE929:AE936"/>
    <mergeCell ref="AF929:AF936"/>
    <mergeCell ref="AA929:AA936"/>
    <mergeCell ref="AG929:AG936"/>
    <mergeCell ref="AH929:AH936"/>
    <mergeCell ref="AI929:AI936"/>
    <mergeCell ref="AJ929:AJ936"/>
    <mergeCell ref="AK929:AK936"/>
    <mergeCell ref="AL929:AL936"/>
    <mergeCell ref="AD913:AD920"/>
    <mergeCell ref="AE913:AE920"/>
    <mergeCell ref="AF913:AF920"/>
    <mergeCell ref="AA913:AA920"/>
    <mergeCell ref="AG913:AG920"/>
    <mergeCell ref="AH913:AH920"/>
    <mergeCell ref="AI913:AI920"/>
    <mergeCell ref="AJ913:AJ920"/>
    <mergeCell ref="AK913:AK920"/>
    <mergeCell ref="AL913:AL920"/>
    <mergeCell ref="A921:A928"/>
    <mergeCell ref="B921:B928"/>
    <mergeCell ref="C921:C928"/>
    <mergeCell ref="D921:D928"/>
    <mergeCell ref="E921:E928"/>
    <mergeCell ref="F921:F928"/>
    <mergeCell ref="O921:O928"/>
    <mergeCell ref="S921:S928"/>
    <mergeCell ref="T921:T928"/>
    <mergeCell ref="U921:U928"/>
    <mergeCell ref="V921:V928"/>
    <mergeCell ref="W921:W928"/>
    <mergeCell ref="X921:X928"/>
    <mergeCell ref="Y921:Y928"/>
    <mergeCell ref="Z921:Z928"/>
    <mergeCell ref="AB921:AB928"/>
    <mergeCell ref="AC921:AC928"/>
    <mergeCell ref="AD921:AD928"/>
    <mergeCell ref="AA921:AA928"/>
    <mergeCell ref="AE921:AE928"/>
    <mergeCell ref="AF921:AF928"/>
    <mergeCell ref="AG921:AG928"/>
    <mergeCell ref="A913:A920"/>
    <mergeCell ref="B913:B920"/>
    <mergeCell ref="C913:C920"/>
    <mergeCell ref="D913:D920"/>
    <mergeCell ref="E913:E920"/>
    <mergeCell ref="F913:F920"/>
    <mergeCell ref="O913:O920"/>
    <mergeCell ref="S913:S920"/>
    <mergeCell ref="T913:T920"/>
    <mergeCell ref="U913:U920"/>
    <mergeCell ref="V913:V920"/>
    <mergeCell ref="W913:W920"/>
    <mergeCell ref="X913:X920"/>
    <mergeCell ref="Y913:Y920"/>
    <mergeCell ref="Z913:Z920"/>
    <mergeCell ref="AB913:AB920"/>
    <mergeCell ref="AC913:AC920"/>
    <mergeCell ref="AH897:AH904"/>
    <mergeCell ref="AI897:AI904"/>
    <mergeCell ref="AJ897:AJ904"/>
    <mergeCell ref="AK897:AK904"/>
    <mergeCell ref="AL897:AL904"/>
    <mergeCell ref="A905:A912"/>
    <mergeCell ref="B905:B912"/>
    <mergeCell ref="C905:C912"/>
    <mergeCell ref="D905:D912"/>
    <mergeCell ref="E905:E912"/>
    <mergeCell ref="F905:F912"/>
    <mergeCell ref="O905:O912"/>
    <mergeCell ref="S905:S912"/>
    <mergeCell ref="T905:T912"/>
    <mergeCell ref="U905:U912"/>
    <mergeCell ref="V905:V912"/>
    <mergeCell ref="W905:W912"/>
    <mergeCell ref="X905:X912"/>
    <mergeCell ref="Y905:Y912"/>
    <mergeCell ref="Z905:Z912"/>
    <mergeCell ref="AB905:AB912"/>
    <mergeCell ref="AC905:AC912"/>
    <mergeCell ref="AD905:AD912"/>
    <mergeCell ref="AA905:AA912"/>
    <mergeCell ref="AE905:AE912"/>
    <mergeCell ref="AF905:AF912"/>
    <mergeCell ref="AG905:AG912"/>
    <mergeCell ref="AH905:AH912"/>
    <mergeCell ref="AI905:AI912"/>
    <mergeCell ref="AJ905:AJ912"/>
    <mergeCell ref="AK905:AK912"/>
    <mergeCell ref="AL905:AL912"/>
    <mergeCell ref="AD889:AD896"/>
    <mergeCell ref="AA889:AA896"/>
    <mergeCell ref="AE889:AE896"/>
    <mergeCell ref="AF889:AF896"/>
    <mergeCell ref="AG889:AG896"/>
    <mergeCell ref="AH889:AH896"/>
    <mergeCell ref="AI889:AI896"/>
    <mergeCell ref="AJ889:AJ896"/>
    <mergeCell ref="AK889:AK896"/>
    <mergeCell ref="AL889:AL896"/>
    <mergeCell ref="A897:A904"/>
    <mergeCell ref="B897:B904"/>
    <mergeCell ref="C897:C904"/>
    <mergeCell ref="D897:D904"/>
    <mergeCell ref="E897:E904"/>
    <mergeCell ref="F897:F904"/>
    <mergeCell ref="O897:O904"/>
    <mergeCell ref="S897:S904"/>
    <mergeCell ref="T897:T904"/>
    <mergeCell ref="U897:U904"/>
    <mergeCell ref="V897:V904"/>
    <mergeCell ref="W897:W904"/>
    <mergeCell ref="X897:X904"/>
    <mergeCell ref="Y897:Y904"/>
    <mergeCell ref="Z897:Z904"/>
    <mergeCell ref="AB897:AB904"/>
    <mergeCell ref="AC897:AC904"/>
    <mergeCell ref="AD897:AD904"/>
    <mergeCell ref="AE897:AE904"/>
    <mergeCell ref="AF897:AF904"/>
    <mergeCell ref="AA897:AA904"/>
    <mergeCell ref="AG897:AG904"/>
    <mergeCell ref="A889:A896"/>
    <mergeCell ref="B889:B896"/>
    <mergeCell ref="C889:C896"/>
    <mergeCell ref="D889:D896"/>
    <mergeCell ref="E889:E896"/>
    <mergeCell ref="F889:F896"/>
    <mergeCell ref="O889:O896"/>
    <mergeCell ref="S889:S896"/>
    <mergeCell ref="T889:T896"/>
    <mergeCell ref="U889:U896"/>
    <mergeCell ref="V889:V896"/>
    <mergeCell ref="W889:W896"/>
    <mergeCell ref="X889:X896"/>
    <mergeCell ref="Y889:Y896"/>
    <mergeCell ref="Z889:Z896"/>
    <mergeCell ref="AB889:AB896"/>
    <mergeCell ref="AC889:AC896"/>
    <mergeCell ref="AH873:AH880"/>
    <mergeCell ref="AI873:AI880"/>
    <mergeCell ref="AJ873:AJ880"/>
    <mergeCell ref="AK873:AK880"/>
    <mergeCell ref="AL873:AL880"/>
    <mergeCell ref="A881:A888"/>
    <mergeCell ref="B881:B888"/>
    <mergeCell ref="C881:C888"/>
    <mergeCell ref="D881:D888"/>
    <mergeCell ref="E881:E888"/>
    <mergeCell ref="F881:F888"/>
    <mergeCell ref="O881:O888"/>
    <mergeCell ref="S881:S888"/>
    <mergeCell ref="T881:T888"/>
    <mergeCell ref="U881:U888"/>
    <mergeCell ref="V881:V888"/>
    <mergeCell ref="W881:W888"/>
    <mergeCell ref="X881:X888"/>
    <mergeCell ref="Y881:Y888"/>
    <mergeCell ref="Z881:Z888"/>
    <mergeCell ref="AB881:AB888"/>
    <mergeCell ref="AC881:AC888"/>
    <mergeCell ref="AD881:AD888"/>
    <mergeCell ref="AE881:AE888"/>
    <mergeCell ref="AF881:AF888"/>
    <mergeCell ref="AA881:AA888"/>
    <mergeCell ref="AG881:AG888"/>
    <mergeCell ref="AH881:AH888"/>
    <mergeCell ref="AI881:AI888"/>
    <mergeCell ref="AJ881:AJ888"/>
    <mergeCell ref="AK881:AK888"/>
    <mergeCell ref="AL881:AL888"/>
    <mergeCell ref="AD865:AD872"/>
    <mergeCell ref="AE865:AE872"/>
    <mergeCell ref="AF865:AF872"/>
    <mergeCell ref="AA865:AA872"/>
    <mergeCell ref="AG865:AG872"/>
    <mergeCell ref="AH865:AH872"/>
    <mergeCell ref="AI865:AI872"/>
    <mergeCell ref="AJ865:AJ872"/>
    <mergeCell ref="AK865:AK872"/>
    <mergeCell ref="AL865:AL872"/>
    <mergeCell ref="A873:A880"/>
    <mergeCell ref="B873:B880"/>
    <mergeCell ref="C873:C880"/>
    <mergeCell ref="D873:D880"/>
    <mergeCell ref="E873:E880"/>
    <mergeCell ref="F873:F880"/>
    <mergeCell ref="O873:O880"/>
    <mergeCell ref="S873:S880"/>
    <mergeCell ref="T873:T880"/>
    <mergeCell ref="U873:U880"/>
    <mergeCell ref="V873:V880"/>
    <mergeCell ref="W873:W880"/>
    <mergeCell ref="X873:X880"/>
    <mergeCell ref="Y873:Y880"/>
    <mergeCell ref="Z873:Z880"/>
    <mergeCell ref="AB873:AB880"/>
    <mergeCell ref="AC873:AC880"/>
    <mergeCell ref="AD873:AD880"/>
    <mergeCell ref="AA873:AA880"/>
    <mergeCell ref="AE873:AE880"/>
    <mergeCell ref="AF873:AF880"/>
    <mergeCell ref="AG873:AG880"/>
    <mergeCell ref="A865:A872"/>
    <mergeCell ref="B865:B872"/>
    <mergeCell ref="C865:C872"/>
    <mergeCell ref="D865:D872"/>
    <mergeCell ref="E865:E872"/>
    <mergeCell ref="F865:F872"/>
    <mergeCell ref="O865:O872"/>
    <mergeCell ref="S865:S872"/>
    <mergeCell ref="T865:T872"/>
    <mergeCell ref="U865:U872"/>
    <mergeCell ref="V865:V872"/>
    <mergeCell ref="W865:W872"/>
    <mergeCell ref="X865:X872"/>
    <mergeCell ref="Y865:Y872"/>
    <mergeCell ref="Z865:Z872"/>
    <mergeCell ref="AB865:AB872"/>
    <mergeCell ref="AC865:AC872"/>
    <mergeCell ref="AH849:AH856"/>
    <mergeCell ref="AI849:AI856"/>
    <mergeCell ref="AJ849:AJ856"/>
    <mergeCell ref="AK849:AK856"/>
    <mergeCell ref="AL849:AL856"/>
    <mergeCell ref="A857:A864"/>
    <mergeCell ref="B857:B864"/>
    <mergeCell ref="C857:C864"/>
    <mergeCell ref="D857:D864"/>
    <mergeCell ref="E857:E864"/>
    <mergeCell ref="F857:F864"/>
    <mergeCell ref="O857:O864"/>
    <mergeCell ref="S857:S864"/>
    <mergeCell ref="T857:T864"/>
    <mergeCell ref="U857:U864"/>
    <mergeCell ref="V857:V864"/>
    <mergeCell ref="W857:W864"/>
    <mergeCell ref="X857:X864"/>
    <mergeCell ref="Y857:Y864"/>
    <mergeCell ref="Z857:Z864"/>
    <mergeCell ref="AB857:AB864"/>
    <mergeCell ref="AC857:AC864"/>
    <mergeCell ref="AD857:AD864"/>
    <mergeCell ref="AA857:AA864"/>
    <mergeCell ref="AE857:AE864"/>
    <mergeCell ref="AF857:AF864"/>
    <mergeCell ref="AG857:AG864"/>
    <mergeCell ref="AH857:AH864"/>
    <mergeCell ref="AI857:AI864"/>
    <mergeCell ref="AJ857:AJ864"/>
    <mergeCell ref="AK857:AK864"/>
    <mergeCell ref="AL857:AL864"/>
    <mergeCell ref="AD841:AD848"/>
    <mergeCell ref="AA841:AA848"/>
    <mergeCell ref="AE841:AE848"/>
    <mergeCell ref="AF841:AF848"/>
    <mergeCell ref="AG841:AG848"/>
    <mergeCell ref="AH841:AH848"/>
    <mergeCell ref="AI841:AI848"/>
    <mergeCell ref="AJ841:AJ848"/>
    <mergeCell ref="AK841:AK848"/>
    <mergeCell ref="AL841:AL848"/>
    <mergeCell ref="A849:A856"/>
    <mergeCell ref="B849:B856"/>
    <mergeCell ref="C849:C856"/>
    <mergeCell ref="D849:D856"/>
    <mergeCell ref="E849:E856"/>
    <mergeCell ref="F849:F856"/>
    <mergeCell ref="O849:O856"/>
    <mergeCell ref="S849:S856"/>
    <mergeCell ref="T849:T856"/>
    <mergeCell ref="U849:U856"/>
    <mergeCell ref="V849:V856"/>
    <mergeCell ref="W849:W856"/>
    <mergeCell ref="X849:X856"/>
    <mergeCell ref="Y849:Y856"/>
    <mergeCell ref="Z849:Z856"/>
    <mergeCell ref="AB849:AB856"/>
    <mergeCell ref="AC849:AC856"/>
    <mergeCell ref="AD849:AD856"/>
    <mergeCell ref="AE849:AE856"/>
    <mergeCell ref="AF849:AF856"/>
    <mergeCell ref="AA849:AA856"/>
    <mergeCell ref="AG849:AG856"/>
    <mergeCell ref="A841:A848"/>
    <mergeCell ref="B841:B848"/>
    <mergeCell ref="C841:C848"/>
    <mergeCell ref="D841:D848"/>
    <mergeCell ref="E841:E848"/>
    <mergeCell ref="F841:F848"/>
    <mergeCell ref="O841:O848"/>
    <mergeCell ref="S841:S848"/>
    <mergeCell ref="T841:T848"/>
    <mergeCell ref="U841:U848"/>
    <mergeCell ref="V841:V848"/>
    <mergeCell ref="W841:W848"/>
    <mergeCell ref="X841:X848"/>
    <mergeCell ref="Y841:Y848"/>
    <mergeCell ref="Z841:Z848"/>
    <mergeCell ref="AB841:AB848"/>
    <mergeCell ref="AC841:AC848"/>
    <mergeCell ref="AH825:AH832"/>
    <mergeCell ref="AI825:AI832"/>
    <mergeCell ref="AJ825:AJ832"/>
    <mergeCell ref="AK825:AK832"/>
    <mergeCell ref="AL825:AL832"/>
    <mergeCell ref="A833:A840"/>
    <mergeCell ref="B833:B840"/>
    <mergeCell ref="C833:C840"/>
    <mergeCell ref="D833:D840"/>
    <mergeCell ref="E833:E840"/>
    <mergeCell ref="F833:F840"/>
    <mergeCell ref="O833:O840"/>
    <mergeCell ref="S833:S840"/>
    <mergeCell ref="T833:T840"/>
    <mergeCell ref="U833:U840"/>
    <mergeCell ref="V833:V840"/>
    <mergeCell ref="W833:W840"/>
    <mergeCell ref="X833:X840"/>
    <mergeCell ref="Y833:Y840"/>
    <mergeCell ref="Z833:Z840"/>
    <mergeCell ref="AB833:AB840"/>
    <mergeCell ref="AC833:AC840"/>
    <mergeCell ref="AD833:AD840"/>
    <mergeCell ref="AE833:AE840"/>
    <mergeCell ref="AF833:AF840"/>
    <mergeCell ref="AA833:AA840"/>
    <mergeCell ref="AG833:AG840"/>
    <mergeCell ref="AH833:AH840"/>
    <mergeCell ref="AI833:AI840"/>
    <mergeCell ref="AJ833:AJ840"/>
    <mergeCell ref="AK833:AK840"/>
    <mergeCell ref="AL833:AL840"/>
    <mergeCell ref="AD817:AD824"/>
    <mergeCell ref="AE817:AE824"/>
    <mergeCell ref="AF817:AF824"/>
    <mergeCell ref="AA817:AA824"/>
    <mergeCell ref="AG817:AG824"/>
    <mergeCell ref="AH817:AH824"/>
    <mergeCell ref="AI817:AI824"/>
    <mergeCell ref="AJ817:AJ824"/>
    <mergeCell ref="AK817:AK824"/>
    <mergeCell ref="AL817:AL824"/>
    <mergeCell ref="A825:A832"/>
    <mergeCell ref="B825:B832"/>
    <mergeCell ref="C825:C832"/>
    <mergeCell ref="D825:D832"/>
    <mergeCell ref="E825:E832"/>
    <mergeCell ref="F825:F832"/>
    <mergeCell ref="O825:O832"/>
    <mergeCell ref="S825:S832"/>
    <mergeCell ref="T825:T832"/>
    <mergeCell ref="U825:U832"/>
    <mergeCell ref="V825:V832"/>
    <mergeCell ref="W825:W832"/>
    <mergeCell ref="X825:X832"/>
    <mergeCell ref="Y825:Y832"/>
    <mergeCell ref="Z825:Z832"/>
    <mergeCell ref="AB825:AB832"/>
    <mergeCell ref="AC825:AC832"/>
    <mergeCell ref="AD825:AD832"/>
    <mergeCell ref="AA825:AA832"/>
    <mergeCell ref="AE825:AE832"/>
    <mergeCell ref="AF825:AF832"/>
    <mergeCell ref="AG825:AG832"/>
    <mergeCell ref="A817:A824"/>
    <mergeCell ref="B817:B824"/>
    <mergeCell ref="C817:C824"/>
    <mergeCell ref="D817:D824"/>
    <mergeCell ref="E817:E824"/>
    <mergeCell ref="F817:F824"/>
    <mergeCell ref="O817:O824"/>
    <mergeCell ref="S817:S824"/>
    <mergeCell ref="T817:T824"/>
    <mergeCell ref="U817:U824"/>
    <mergeCell ref="V817:V824"/>
    <mergeCell ref="W817:W824"/>
    <mergeCell ref="X817:X824"/>
    <mergeCell ref="Y817:Y824"/>
    <mergeCell ref="Z817:Z824"/>
    <mergeCell ref="AB817:AB824"/>
    <mergeCell ref="AC817:AC824"/>
    <mergeCell ref="AH801:AH808"/>
    <mergeCell ref="AI801:AI808"/>
    <mergeCell ref="AJ801:AJ808"/>
    <mergeCell ref="AK801:AK808"/>
    <mergeCell ref="AL801:AL808"/>
    <mergeCell ref="A809:A816"/>
    <mergeCell ref="B809:B816"/>
    <mergeCell ref="C809:C816"/>
    <mergeCell ref="D809:D816"/>
    <mergeCell ref="E809:E816"/>
    <mergeCell ref="F809:F816"/>
    <mergeCell ref="O809:O816"/>
    <mergeCell ref="S809:S816"/>
    <mergeCell ref="T809:T816"/>
    <mergeCell ref="U809:U816"/>
    <mergeCell ref="V809:V816"/>
    <mergeCell ref="W809:W816"/>
    <mergeCell ref="X809:X816"/>
    <mergeCell ref="Y809:Y816"/>
    <mergeCell ref="Z809:Z816"/>
    <mergeCell ref="AB809:AB816"/>
    <mergeCell ref="AC809:AC816"/>
    <mergeCell ref="AD809:AD816"/>
    <mergeCell ref="AA809:AA816"/>
    <mergeCell ref="AE809:AE816"/>
    <mergeCell ref="AF809:AF816"/>
    <mergeCell ref="AG809:AG816"/>
    <mergeCell ref="AH809:AH816"/>
    <mergeCell ref="AI809:AI816"/>
    <mergeCell ref="AJ809:AJ816"/>
    <mergeCell ref="AK809:AK816"/>
    <mergeCell ref="AL809:AL816"/>
    <mergeCell ref="AD793:AD800"/>
    <mergeCell ref="AA793:AA800"/>
    <mergeCell ref="AE793:AE800"/>
    <mergeCell ref="AF793:AF800"/>
    <mergeCell ref="AG793:AG800"/>
    <mergeCell ref="AH793:AH800"/>
    <mergeCell ref="AI793:AI800"/>
    <mergeCell ref="AJ793:AJ800"/>
    <mergeCell ref="AK793:AK800"/>
    <mergeCell ref="AL793:AL800"/>
    <mergeCell ref="A801:A808"/>
    <mergeCell ref="B801:B808"/>
    <mergeCell ref="C801:C808"/>
    <mergeCell ref="D801:D808"/>
    <mergeCell ref="E801:E808"/>
    <mergeCell ref="F801:F808"/>
    <mergeCell ref="O801:O808"/>
    <mergeCell ref="S801:S808"/>
    <mergeCell ref="T801:T808"/>
    <mergeCell ref="U801:U808"/>
    <mergeCell ref="V801:V808"/>
    <mergeCell ref="W801:W808"/>
    <mergeCell ref="X801:X808"/>
    <mergeCell ref="Y801:Y808"/>
    <mergeCell ref="Z801:Z808"/>
    <mergeCell ref="AB801:AB808"/>
    <mergeCell ref="AC801:AC808"/>
    <mergeCell ref="AD801:AD808"/>
    <mergeCell ref="AE801:AE808"/>
    <mergeCell ref="AF801:AF808"/>
    <mergeCell ref="AA801:AA808"/>
    <mergeCell ref="AG801:AG808"/>
    <mergeCell ref="A793:A800"/>
    <mergeCell ref="B793:B800"/>
    <mergeCell ref="C793:C800"/>
    <mergeCell ref="D793:D800"/>
    <mergeCell ref="E793:E800"/>
    <mergeCell ref="F793:F800"/>
    <mergeCell ref="O793:O800"/>
    <mergeCell ref="S793:S800"/>
    <mergeCell ref="T793:T800"/>
    <mergeCell ref="U793:U800"/>
    <mergeCell ref="V793:V800"/>
    <mergeCell ref="W793:W800"/>
    <mergeCell ref="X793:X800"/>
    <mergeCell ref="Y793:Y800"/>
    <mergeCell ref="Z793:Z800"/>
    <mergeCell ref="AB793:AB800"/>
    <mergeCell ref="AC793:AC800"/>
    <mergeCell ref="AH777:AH784"/>
    <mergeCell ref="AI777:AI784"/>
    <mergeCell ref="AJ777:AJ784"/>
    <mergeCell ref="AK777:AK784"/>
    <mergeCell ref="AL777:AL784"/>
    <mergeCell ref="A785:A792"/>
    <mergeCell ref="B785:B792"/>
    <mergeCell ref="C785:C792"/>
    <mergeCell ref="D785:D792"/>
    <mergeCell ref="E785:E792"/>
    <mergeCell ref="F785:F792"/>
    <mergeCell ref="O785:O792"/>
    <mergeCell ref="S785:S792"/>
    <mergeCell ref="T785:T792"/>
    <mergeCell ref="U785:U792"/>
    <mergeCell ref="V785:V792"/>
    <mergeCell ref="W785:W792"/>
    <mergeCell ref="X785:X792"/>
    <mergeCell ref="Y785:Y792"/>
    <mergeCell ref="Z785:Z792"/>
    <mergeCell ref="AB785:AB792"/>
    <mergeCell ref="AC785:AC792"/>
    <mergeCell ref="AD785:AD792"/>
    <mergeCell ref="AE785:AE792"/>
    <mergeCell ref="AF785:AF792"/>
    <mergeCell ref="AA785:AA792"/>
    <mergeCell ref="AG785:AG792"/>
    <mergeCell ref="AH785:AH792"/>
    <mergeCell ref="AI785:AI792"/>
    <mergeCell ref="AJ785:AJ792"/>
    <mergeCell ref="AK785:AK792"/>
    <mergeCell ref="AL785:AL792"/>
    <mergeCell ref="AD769:AD776"/>
    <mergeCell ref="AE769:AE776"/>
    <mergeCell ref="AF769:AF776"/>
    <mergeCell ref="AA769:AA776"/>
    <mergeCell ref="AG769:AG776"/>
    <mergeCell ref="AH769:AH776"/>
    <mergeCell ref="AI769:AI776"/>
    <mergeCell ref="AJ769:AJ776"/>
    <mergeCell ref="AK769:AK776"/>
    <mergeCell ref="AL769:AL776"/>
    <mergeCell ref="A777:A784"/>
    <mergeCell ref="B777:B784"/>
    <mergeCell ref="C777:C784"/>
    <mergeCell ref="D777:D784"/>
    <mergeCell ref="E777:E784"/>
    <mergeCell ref="F777:F784"/>
    <mergeCell ref="O777:O784"/>
    <mergeCell ref="S777:S784"/>
    <mergeCell ref="T777:T784"/>
    <mergeCell ref="U777:U784"/>
    <mergeCell ref="V777:V784"/>
    <mergeCell ref="W777:W784"/>
    <mergeCell ref="X777:X784"/>
    <mergeCell ref="Y777:Y784"/>
    <mergeCell ref="Z777:Z784"/>
    <mergeCell ref="AB777:AB784"/>
    <mergeCell ref="AC777:AC784"/>
    <mergeCell ref="AD777:AD784"/>
    <mergeCell ref="AA777:AA784"/>
    <mergeCell ref="AE777:AE784"/>
    <mergeCell ref="AF777:AF784"/>
    <mergeCell ref="AG777:AG784"/>
    <mergeCell ref="A769:A776"/>
    <mergeCell ref="B769:B776"/>
    <mergeCell ref="C769:C776"/>
    <mergeCell ref="D769:D776"/>
    <mergeCell ref="E769:E776"/>
    <mergeCell ref="F769:F776"/>
    <mergeCell ref="O769:O776"/>
    <mergeCell ref="S769:S776"/>
    <mergeCell ref="T769:T776"/>
    <mergeCell ref="U769:U776"/>
    <mergeCell ref="V769:V776"/>
    <mergeCell ref="W769:W776"/>
    <mergeCell ref="X769:X776"/>
    <mergeCell ref="Y769:Y776"/>
    <mergeCell ref="Z769:Z776"/>
    <mergeCell ref="AB769:AB776"/>
    <mergeCell ref="AC769:AC776"/>
    <mergeCell ref="AH753:AH760"/>
    <mergeCell ref="AI753:AI760"/>
    <mergeCell ref="AJ753:AJ760"/>
    <mergeCell ref="AK753:AK760"/>
    <mergeCell ref="AL753:AL760"/>
    <mergeCell ref="A761:A768"/>
    <mergeCell ref="B761:B768"/>
    <mergeCell ref="C761:C768"/>
    <mergeCell ref="D761:D768"/>
    <mergeCell ref="E761:E768"/>
    <mergeCell ref="F761:F768"/>
    <mergeCell ref="O761:O768"/>
    <mergeCell ref="S761:S768"/>
    <mergeCell ref="T761:T768"/>
    <mergeCell ref="U761:U768"/>
    <mergeCell ref="V761:V768"/>
    <mergeCell ref="W761:W768"/>
    <mergeCell ref="X761:X768"/>
    <mergeCell ref="Y761:Y768"/>
    <mergeCell ref="Z761:Z768"/>
    <mergeCell ref="AB761:AB768"/>
    <mergeCell ref="AC761:AC768"/>
    <mergeCell ref="AD761:AD768"/>
    <mergeCell ref="AA761:AA768"/>
    <mergeCell ref="AE761:AE768"/>
    <mergeCell ref="AF761:AF768"/>
    <mergeCell ref="AG761:AG768"/>
    <mergeCell ref="AH761:AH768"/>
    <mergeCell ref="AI761:AI768"/>
    <mergeCell ref="AJ761:AJ768"/>
    <mergeCell ref="AK761:AK768"/>
    <mergeCell ref="AL761:AL768"/>
    <mergeCell ref="AD745:AD752"/>
    <mergeCell ref="AA745:AA752"/>
    <mergeCell ref="AE745:AE752"/>
    <mergeCell ref="AF745:AF752"/>
    <mergeCell ref="AG745:AG752"/>
    <mergeCell ref="AH745:AH752"/>
    <mergeCell ref="AI745:AI752"/>
    <mergeCell ref="AJ745:AJ752"/>
    <mergeCell ref="AK745:AK752"/>
    <mergeCell ref="AL745:AL752"/>
    <mergeCell ref="A753:A760"/>
    <mergeCell ref="B753:B760"/>
    <mergeCell ref="C753:C760"/>
    <mergeCell ref="D753:D760"/>
    <mergeCell ref="E753:E760"/>
    <mergeCell ref="F753:F760"/>
    <mergeCell ref="O753:O760"/>
    <mergeCell ref="S753:S760"/>
    <mergeCell ref="T753:T760"/>
    <mergeCell ref="U753:U760"/>
    <mergeCell ref="V753:V760"/>
    <mergeCell ref="W753:W760"/>
    <mergeCell ref="X753:X760"/>
    <mergeCell ref="Y753:Y760"/>
    <mergeCell ref="Z753:Z760"/>
    <mergeCell ref="AB753:AB760"/>
    <mergeCell ref="AC753:AC760"/>
    <mergeCell ref="AD753:AD760"/>
    <mergeCell ref="AE753:AE760"/>
    <mergeCell ref="AF753:AF760"/>
    <mergeCell ref="AA753:AA760"/>
    <mergeCell ref="AG753:AG760"/>
    <mergeCell ref="A745:A752"/>
    <mergeCell ref="B745:B752"/>
    <mergeCell ref="C745:C752"/>
    <mergeCell ref="D745:D752"/>
    <mergeCell ref="E745:E752"/>
    <mergeCell ref="F745:F752"/>
    <mergeCell ref="O745:O752"/>
    <mergeCell ref="S745:S752"/>
    <mergeCell ref="T745:T752"/>
    <mergeCell ref="U745:U752"/>
    <mergeCell ref="V745:V752"/>
    <mergeCell ref="W745:W752"/>
    <mergeCell ref="X745:X752"/>
    <mergeCell ref="Y745:Y752"/>
    <mergeCell ref="Z745:Z752"/>
    <mergeCell ref="AB745:AB752"/>
    <mergeCell ref="AC745:AC752"/>
    <mergeCell ref="AH729:AH736"/>
    <mergeCell ref="AI729:AI736"/>
    <mergeCell ref="AJ729:AJ736"/>
    <mergeCell ref="AK729:AK736"/>
    <mergeCell ref="AL729:AL736"/>
    <mergeCell ref="A737:A744"/>
    <mergeCell ref="B737:B744"/>
    <mergeCell ref="C737:C744"/>
    <mergeCell ref="D737:D744"/>
    <mergeCell ref="E737:E744"/>
    <mergeCell ref="F737:F744"/>
    <mergeCell ref="O737:O744"/>
    <mergeCell ref="S737:S744"/>
    <mergeCell ref="T737:T744"/>
    <mergeCell ref="U737:U744"/>
    <mergeCell ref="V737:V744"/>
    <mergeCell ref="W737:W744"/>
    <mergeCell ref="X737:X744"/>
    <mergeCell ref="Y737:Y744"/>
    <mergeCell ref="Z737:Z744"/>
    <mergeCell ref="AB737:AB744"/>
    <mergeCell ref="AC737:AC744"/>
    <mergeCell ref="AD737:AD744"/>
    <mergeCell ref="AE737:AE744"/>
    <mergeCell ref="AF737:AF744"/>
    <mergeCell ref="AA737:AA744"/>
    <mergeCell ref="AG737:AG744"/>
    <mergeCell ref="AH737:AH744"/>
    <mergeCell ref="AI737:AI744"/>
    <mergeCell ref="AJ737:AJ744"/>
    <mergeCell ref="AK737:AK744"/>
    <mergeCell ref="AL737:AL744"/>
    <mergeCell ref="AD721:AD728"/>
    <mergeCell ref="AE721:AE728"/>
    <mergeCell ref="AF721:AF728"/>
    <mergeCell ref="AA721:AA728"/>
    <mergeCell ref="AG721:AG728"/>
    <mergeCell ref="AH721:AH728"/>
    <mergeCell ref="AI721:AI728"/>
    <mergeCell ref="AJ721:AJ728"/>
    <mergeCell ref="AK721:AK728"/>
    <mergeCell ref="AL721:AL728"/>
    <mergeCell ref="A729:A736"/>
    <mergeCell ref="B729:B736"/>
    <mergeCell ref="C729:C736"/>
    <mergeCell ref="D729:D736"/>
    <mergeCell ref="E729:E736"/>
    <mergeCell ref="F729:F736"/>
    <mergeCell ref="O729:O736"/>
    <mergeCell ref="S729:S736"/>
    <mergeCell ref="T729:T736"/>
    <mergeCell ref="U729:U736"/>
    <mergeCell ref="V729:V736"/>
    <mergeCell ref="W729:W736"/>
    <mergeCell ref="X729:X736"/>
    <mergeCell ref="Y729:Y736"/>
    <mergeCell ref="Z729:Z736"/>
    <mergeCell ref="AB729:AB736"/>
    <mergeCell ref="AC729:AC736"/>
    <mergeCell ref="AD729:AD736"/>
    <mergeCell ref="AA729:AA736"/>
    <mergeCell ref="AE729:AE736"/>
    <mergeCell ref="AF729:AF736"/>
    <mergeCell ref="AG729:AG736"/>
    <mergeCell ref="A721:A728"/>
    <mergeCell ref="B721:B728"/>
    <mergeCell ref="C721:C728"/>
    <mergeCell ref="D721:D728"/>
    <mergeCell ref="E721:E728"/>
    <mergeCell ref="F721:F728"/>
    <mergeCell ref="O721:O728"/>
    <mergeCell ref="S721:S728"/>
    <mergeCell ref="T721:T728"/>
    <mergeCell ref="U721:U728"/>
    <mergeCell ref="V721:V728"/>
    <mergeCell ref="W721:W728"/>
    <mergeCell ref="X721:X728"/>
    <mergeCell ref="Y721:Y728"/>
    <mergeCell ref="Z721:Z728"/>
    <mergeCell ref="AB721:AB728"/>
    <mergeCell ref="AC721:AC728"/>
    <mergeCell ref="AH705:AH712"/>
    <mergeCell ref="AI705:AI712"/>
    <mergeCell ref="AJ705:AJ712"/>
    <mergeCell ref="AK705:AK712"/>
    <mergeCell ref="AL705:AL712"/>
    <mergeCell ref="A713:A720"/>
    <mergeCell ref="B713:B720"/>
    <mergeCell ref="C713:C720"/>
    <mergeCell ref="D713:D720"/>
    <mergeCell ref="E713:E720"/>
    <mergeCell ref="F713:F720"/>
    <mergeCell ref="O713:O720"/>
    <mergeCell ref="S713:S720"/>
    <mergeCell ref="T713:T720"/>
    <mergeCell ref="U713:U720"/>
    <mergeCell ref="V713:V720"/>
    <mergeCell ref="W713:W720"/>
    <mergeCell ref="X713:X720"/>
    <mergeCell ref="Y713:Y720"/>
    <mergeCell ref="Z713:Z720"/>
    <mergeCell ref="AB713:AB720"/>
    <mergeCell ref="AC713:AC720"/>
    <mergeCell ref="AD713:AD720"/>
    <mergeCell ref="AA713:AA720"/>
    <mergeCell ref="AE713:AE720"/>
    <mergeCell ref="AF713:AF720"/>
    <mergeCell ref="AG713:AG720"/>
    <mergeCell ref="AH713:AH720"/>
    <mergeCell ref="AI713:AI720"/>
    <mergeCell ref="AJ713:AJ720"/>
    <mergeCell ref="AK713:AK720"/>
    <mergeCell ref="AL713:AL720"/>
    <mergeCell ref="AD697:AD704"/>
    <mergeCell ref="AA697:AA704"/>
    <mergeCell ref="AE697:AE704"/>
    <mergeCell ref="AF697:AF704"/>
    <mergeCell ref="AG697:AG704"/>
    <mergeCell ref="AH697:AH704"/>
    <mergeCell ref="AI697:AI704"/>
    <mergeCell ref="AJ697:AJ704"/>
    <mergeCell ref="AK697:AK704"/>
    <mergeCell ref="AL697:AL704"/>
    <mergeCell ref="A705:A712"/>
    <mergeCell ref="B705:B712"/>
    <mergeCell ref="C705:C712"/>
    <mergeCell ref="D705:D712"/>
    <mergeCell ref="E705:E712"/>
    <mergeCell ref="F705:F712"/>
    <mergeCell ref="O705:O712"/>
    <mergeCell ref="S705:S712"/>
    <mergeCell ref="T705:T712"/>
    <mergeCell ref="U705:U712"/>
    <mergeCell ref="V705:V712"/>
    <mergeCell ref="W705:W712"/>
    <mergeCell ref="X705:X712"/>
    <mergeCell ref="Y705:Y712"/>
    <mergeCell ref="Z705:Z712"/>
    <mergeCell ref="AB705:AB712"/>
    <mergeCell ref="AC705:AC712"/>
    <mergeCell ref="AD705:AD712"/>
    <mergeCell ref="AE705:AE712"/>
    <mergeCell ref="AF705:AF712"/>
    <mergeCell ref="AA705:AA712"/>
    <mergeCell ref="AG705:AG712"/>
    <mergeCell ref="A697:A704"/>
    <mergeCell ref="B697:B704"/>
    <mergeCell ref="C697:C704"/>
    <mergeCell ref="D697:D704"/>
    <mergeCell ref="E697:E704"/>
    <mergeCell ref="F697:F704"/>
    <mergeCell ref="O697:O704"/>
    <mergeCell ref="S697:S704"/>
    <mergeCell ref="T697:T704"/>
    <mergeCell ref="U697:U704"/>
    <mergeCell ref="V697:V704"/>
    <mergeCell ref="W697:W704"/>
    <mergeCell ref="X697:X704"/>
    <mergeCell ref="Y697:Y704"/>
    <mergeCell ref="Z697:Z704"/>
    <mergeCell ref="AB697:AB704"/>
    <mergeCell ref="AC697:AC704"/>
    <mergeCell ref="AH681:AH688"/>
    <mergeCell ref="AI681:AI688"/>
    <mergeCell ref="AJ681:AJ688"/>
    <mergeCell ref="AK681:AK688"/>
    <mergeCell ref="AL681:AL688"/>
    <mergeCell ref="A689:A696"/>
    <mergeCell ref="B689:B696"/>
    <mergeCell ref="C689:C696"/>
    <mergeCell ref="D689:D696"/>
    <mergeCell ref="E689:E696"/>
    <mergeCell ref="F689:F696"/>
    <mergeCell ref="O689:O696"/>
    <mergeCell ref="S689:S696"/>
    <mergeCell ref="T689:T696"/>
    <mergeCell ref="U689:U696"/>
    <mergeCell ref="V689:V696"/>
    <mergeCell ref="W689:W696"/>
    <mergeCell ref="X689:X696"/>
    <mergeCell ref="Y689:Y696"/>
    <mergeCell ref="Z689:Z696"/>
    <mergeCell ref="AB689:AB696"/>
    <mergeCell ref="AC689:AC696"/>
    <mergeCell ref="AD689:AD696"/>
    <mergeCell ref="AE689:AE696"/>
    <mergeCell ref="AF689:AF696"/>
    <mergeCell ref="AA689:AA696"/>
    <mergeCell ref="AG689:AG696"/>
    <mergeCell ref="AH689:AH696"/>
    <mergeCell ref="AI689:AI696"/>
    <mergeCell ref="AJ689:AJ696"/>
    <mergeCell ref="AK689:AK696"/>
    <mergeCell ref="AL689:AL696"/>
    <mergeCell ref="AD673:AD680"/>
    <mergeCell ref="AE673:AE680"/>
    <mergeCell ref="AF673:AF680"/>
    <mergeCell ref="AA673:AA680"/>
    <mergeCell ref="AG673:AG680"/>
    <mergeCell ref="AH673:AH680"/>
    <mergeCell ref="AI673:AI680"/>
    <mergeCell ref="AJ673:AJ680"/>
    <mergeCell ref="AK673:AK680"/>
    <mergeCell ref="AL673:AL680"/>
    <mergeCell ref="A681:A688"/>
    <mergeCell ref="B681:B688"/>
    <mergeCell ref="C681:C688"/>
    <mergeCell ref="D681:D688"/>
    <mergeCell ref="E681:E688"/>
    <mergeCell ref="F681:F688"/>
    <mergeCell ref="O681:O688"/>
    <mergeCell ref="S681:S688"/>
    <mergeCell ref="T681:T688"/>
    <mergeCell ref="U681:U688"/>
    <mergeCell ref="V681:V688"/>
    <mergeCell ref="W681:W688"/>
    <mergeCell ref="X681:X688"/>
    <mergeCell ref="Y681:Y688"/>
    <mergeCell ref="Z681:Z688"/>
    <mergeCell ref="AB681:AB688"/>
    <mergeCell ref="AC681:AC688"/>
    <mergeCell ref="AD681:AD688"/>
    <mergeCell ref="AA681:AA688"/>
    <mergeCell ref="AE681:AE688"/>
    <mergeCell ref="AF681:AF688"/>
    <mergeCell ref="AG681:AG688"/>
    <mergeCell ref="A673:A680"/>
    <mergeCell ref="B673:B680"/>
    <mergeCell ref="C673:C680"/>
    <mergeCell ref="D673:D680"/>
    <mergeCell ref="E673:E680"/>
    <mergeCell ref="F673:F680"/>
    <mergeCell ref="O673:O680"/>
    <mergeCell ref="S673:S680"/>
    <mergeCell ref="T673:T680"/>
    <mergeCell ref="U673:U680"/>
    <mergeCell ref="V673:V680"/>
    <mergeCell ref="W673:W680"/>
    <mergeCell ref="X673:X680"/>
    <mergeCell ref="Y673:Y680"/>
    <mergeCell ref="Z673:Z680"/>
    <mergeCell ref="AB673:AB680"/>
    <mergeCell ref="AC673:AC680"/>
    <mergeCell ref="AH657:AH664"/>
    <mergeCell ref="AI657:AI664"/>
    <mergeCell ref="AJ657:AJ664"/>
    <mergeCell ref="AK657:AK664"/>
    <mergeCell ref="AL657:AL664"/>
    <mergeCell ref="A665:A672"/>
    <mergeCell ref="B665:B672"/>
    <mergeCell ref="C665:C672"/>
    <mergeCell ref="D665:D672"/>
    <mergeCell ref="E665:E672"/>
    <mergeCell ref="F665:F672"/>
    <mergeCell ref="O665:O672"/>
    <mergeCell ref="S665:S672"/>
    <mergeCell ref="T665:T672"/>
    <mergeCell ref="U665:U672"/>
    <mergeCell ref="V665:V672"/>
    <mergeCell ref="W665:W672"/>
    <mergeCell ref="X665:X672"/>
    <mergeCell ref="Y665:Y672"/>
    <mergeCell ref="Z665:Z672"/>
    <mergeCell ref="AB665:AB672"/>
    <mergeCell ref="AC665:AC672"/>
    <mergeCell ref="AD665:AD672"/>
    <mergeCell ref="AA665:AA672"/>
    <mergeCell ref="AE665:AE672"/>
    <mergeCell ref="AF665:AF672"/>
    <mergeCell ref="AG665:AG672"/>
    <mergeCell ref="AH665:AH672"/>
    <mergeCell ref="AI665:AI672"/>
    <mergeCell ref="AJ665:AJ672"/>
    <mergeCell ref="AK665:AK672"/>
    <mergeCell ref="AL665:AL672"/>
    <mergeCell ref="AD649:AD656"/>
    <mergeCell ref="AA649:AA656"/>
    <mergeCell ref="AE649:AE656"/>
    <mergeCell ref="AF649:AF656"/>
    <mergeCell ref="AG649:AG656"/>
    <mergeCell ref="AH649:AH656"/>
    <mergeCell ref="AI649:AI656"/>
    <mergeCell ref="AJ649:AJ656"/>
    <mergeCell ref="AK649:AK656"/>
    <mergeCell ref="AL649:AL656"/>
    <mergeCell ref="A657:A664"/>
    <mergeCell ref="B657:B664"/>
    <mergeCell ref="C657:C664"/>
    <mergeCell ref="D657:D664"/>
    <mergeCell ref="E657:E664"/>
    <mergeCell ref="F657:F664"/>
    <mergeCell ref="O657:O664"/>
    <mergeCell ref="S657:S664"/>
    <mergeCell ref="T657:T664"/>
    <mergeCell ref="U657:U664"/>
    <mergeCell ref="V657:V664"/>
    <mergeCell ref="W657:W664"/>
    <mergeCell ref="X657:X664"/>
    <mergeCell ref="Y657:Y664"/>
    <mergeCell ref="Z657:Z664"/>
    <mergeCell ref="AB657:AB664"/>
    <mergeCell ref="AC657:AC664"/>
    <mergeCell ref="AD657:AD664"/>
    <mergeCell ref="AE657:AE664"/>
    <mergeCell ref="AF657:AF664"/>
    <mergeCell ref="AA657:AA664"/>
    <mergeCell ref="AG657:AG664"/>
    <mergeCell ref="A649:A656"/>
    <mergeCell ref="B649:B656"/>
    <mergeCell ref="C649:C656"/>
    <mergeCell ref="D649:D656"/>
    <mergeCell ref="E649:E656"/>
    <mergeCell ref="F649:F656"/>
    <mergeCell ref="O649:O656"/>
    <mergeCell ref="S649:S656"/>
    <mergeCell ref="T649:T656"/>
    <mergeCell ref="U649:U656"/>
    <mergeCell ref="V649:V656"/>
    <mergeCell ref="W649:W656"/>
    <mergeCell ref="X649:X656"/>
    <mergeCell ref="Y649:Y656"/>
    <mergeCell ref="Z649:Z656"/>
    <mergeCell ref="AB649:AB656"/>
    <mergeCell ref="AC649:AC656"/>
    <mergeCell ref="AH633:AH640"/>
    <mergeCell ref="AI633:AI640"/>
    <mergeCell ref="AJ633:AJ640"/>
    <mergeCell ref="AK633:AK640"/>
    <mergeCell ref="AL633:AL640"/>
    <mergeCell ref="A641:A648"/>
    <mergeCell ref="B641:B648"/>
    <mergeCell ref="C641:C648"/>
    <mergeCell ref="D641:D648"/>
    <mergeCell ref="E641:E648"/>
    <mergeCell ref="F641:F648"/>
    <mergeCell ref="O641:O648"/>
    <mergeCell ref="S641:S648"/>
    <mergeCell ref="T641:T648"/>
    <mergeCell ref="U641:U648"/>
    <mergeCell ref="V641:V648"/>
    <mergeCell ref="W641:W648"/>
    <mergeCell ref="X641:X648"/>
    <mergeCell ref="Y641:Y648"/>
    <mergeCell ref="Z641:Z648"/>
    <mergeCell ref="AB641:AB648"/>
    <mergeCell ref="AC641:AC648"/>
    <mergeCell ref="AD641:AD648"/>
    <mergeCell ref="AE641:AE648"/>
    <mergeCell ref="AF641:AF648"/>
    <mergeCell ref="AA641:AA648"/>
    <mergeCell ref="AG641:AG648"/>
    <mergeCell ref="AH641:AH648"/>
    <mergeCell ref="AI641:AI648"/>
    <mergeCell ref="AJ641:AJ648"/>
    <mergeCell ref="AK641:AK648"/>
    <mergeCell ref="AL641:AL648"/>
    <mergeCell ref="AD625:AD632"/>
    <mergeCell ref="AE625:AE632"/>
    <mergeCell ref="AF625:AF632"/>
    <mergeCell ref="AA625:AA632"/>
    <mergeCell ref="AG625:AG632"/>
    <mergeCell ref="AH625:AH632"/>
    <mergeCell ref="AI625:AI632"/>
    <mergeCell ref="AJ625:AJ632"/>
    <mergeCell ref="AK625:AK632"/>
    <mergeCell ref="AL625:AL632"/>
    <mergeCell ref="A633:A640"/>
    <mergeCell ref="B633:B640"/>
    <mergeCell ref="C633:C640"/>
    <mergeCell ref="D633:D640"/>
    <mergeCell ref="E633:E640"/>
    <mergeCell ref="F633:F640"/>
    <mergeCell ref="O633:O640"/>
    <mergeCell ref="S633:S640"/>
    <mergeCell ref="T633:T640"/>
    <mergeCell ref="U633:U640"/>
    <mergeCell ref="V633:V640"/>
    <mergeCell ref="W633:W640"/>
    <mergeCell ref="X633:X640"/>
    <mergeCell ref="Y633:Y640"/>
    <mergeCell ref="Z633:Z640"/>
    <mergeCell ref="AB633:AB640"/>
    <mergeCell ref="AC633:AC640"/>
    <mergeCell ref="AD633:AD640"/>
    <mergeCell ref="AA633:AA640"/>
    <mergeCell ref="AE633:AE640"/>
    <mergeCell ref="AF633:AF640"/>
    <mergeCell ref="AG633:AG640"/>
    <mergeCell ref="A625:A632"/>
    <mergeCell ref="B625:B632"/>
    <mergeCell ref="C625:C632"/>
    <mergeCell ref="D625:D632"/>
    <mergeCell ref="E625:E632"/>
    <mergeCell ref="F625:F632"/>
    <mergeCell ref="O625:O632"/>
    <mergeCell ref="S625:S632"/>
    <mergeCell ref="T625:T632"/>
    <mergeCell ref="U625:U632"/>
    <mergeCell ref="V625:V632"/>
    <mergeCell ref="W625:W632"/>
    <mergeCell ref="X625:X632"/>
    <mergeCell ref="Y625:Y632"/>
    <mergeCell ref="Z625:Z632"/>
    <mergeCell ref="AB625:AB632"/>
    <mergeCell ref="AC625:AC632"/>
    <mergeCell ref="AH609:AH616"/>
    <mergeCell ref="AI609:AI616"/>
    <mergeCell ref="AJ609:AJ616"/>
    <mergeCell ref="AK609:AK616"/>
    <mergeCell ref="AL609:AL616"/>
    <mergeCell ref="A617:A624"/>
    <mergeCell ref="B617:B624"/>
    <mergeCell ref="C617:C624"/>
    <mergeCell ref="D617:D624"/>
    <mergeCell ref="E617:E624"/>
    <mergeCell ref="F617:F624"/>
    <mergeCell ref="O617:O624"/>
    <mergeCell ref="S617:S624"/>
    <mergeCell ref="T617:T624"/>
    <mergeCell ref="U617:U624"/>
    <mergeCell ref="V617:V624"/>
    <mergeCell ref="W617:W624"/>
    <mergeCell ref="X617:X624"/>
    <mergeCell ref="Y617:Y624"/>
    <mergeCell ref="Z617:Z624"/>
    <mergeCell ref="AB617:AB624"/>
    <mergeCell ref="AC617:AC624"/>
    <mergeCell ref="AD617:AD624"/>
    <mergeCell ref="AA617:AA624"/>
    <mergeCell ref="AE617:AE624"/>
    <mergeCell ref="AF617:AF624"/>
    <mergeCell ref="AG617:AG624"/>
    <mergeCell ref="AH617:AH624"/>
    <mergeCell ref="AI617:AI624"/>
    <mergeCell ref="AJ617:AJ624"/>
    <mergeCell ref="AK617:AK624"/>
    <mergeCell ref="AL617:AL624"/>
    <mergeCell ref="AD601:AD608"/>
    <mergeCell ref="AA601:AA608"/>
    <mergeCell ref="AE601:AE608"/>
    <mergeCell ref="AF601:AF608"/>
    <mergeCell ref="AG601:AG608"/>
    <mergeCell ref="AH601:AH608"/>
    <mergeCell ref="AI601:AI608"/>
    <mergeCell ref="AJ601:AJ608"/>
    <mergeCell ref="AK601:AK608"/>
    <mergeCell ref="AL601:AL608"/>
    <mergeCell ref="A609:A616"/>
    <mergeCell ref="B609:B616"/>
    <mergeCell ref="C609:C616"/>
    <mergeCell ref="D609:D616"/>
    <mergeCell ref="E609:E616"/>
    <mergeCell ref="F609:F616"/>
    <mergeCell ref="O609:O616"/>
    <mergeCell ref="S609:S616"/>
    <mergeCell ref="T609:T616"/>
    <mergeCell ref="U609:U616"/>
    <mergeCell ref="V609:V616"/>
    <mergeCell ref="W609:W616"/>
    <mergeCell ref="X609:X616"/>
    <mergeCell ref="Y609:Y616"/>
    <mergeCell ref="Z609:Z616"/>
    <mergeCell ref="AB609:AB616"/>
    <mergeCell ref="AC609:AC616"/>
    <mergeCell ref="AD609:AD616"/>
    <mergeCell ref="AE609:AE616"/>
    <mergeCell ref="AF609:AF616"/>
    <mergeCell ref="AA609:AA616"/>
    <mergeCell ref="AG609:AG616"/>
    <mergeCell ref="A601:A608"/>
    <mergeCell ref="B601:B608"/>
    <mergeCell ref="C601:C608"/>
    <mergeCell ref="D601:D608"/>
    <mergeCell ref="E601:E608"/>
    <mergeCell ref="F601:F608"/>
    <mergeCell ref="O601:O608"/>
    <mergeCell ref="S601:S608"/>
    <mergeCell ref="T601:T608"/>
    <mergeCell ref="U601:U608"/>
    <mergeCell ref="V601:V608"/>
    <mergeCell ref="W601:W608"/>
    <mergeCell ref="X601:X608"/>
    <mergeCell ref="Y601:Y608"/>
    <mergeCell ref="Z601:Z608"/>
    <mergeCell ref="AB601:AB608"/>
    <mergeCell ref="AC601:AC608"/>
    <mergeCell ref="A593:A600"/>
    <mergeCell ref="B593:B600"/>
    <mergeCell ref="C593:C600"/>
    <mergeCell ref="D593:D600"/>
    <mergeCell ref="E593:E600"/>
    <mergeCell ref="F593:F600"/>
    <mergeCell ref="O593:O600"/>
    <mergeCell ref="S593:S600"/>
    <mergeCell ref="T593:T600"/>
    <mergeCell ref="U593:U600"/>
    <mergeCell ref="V593:V600"/>
    <mergeCell ref="W593:W600"/>
    <mergeCell ref="X593:X600"/>
    <mergeCell ref="Y593:Y600"/>
    <mergeCell ref="Z593:Z600"/>
    <mergeCell ref="AB593:AB600"/>
    <mergeCell ref="AC593:AC600"/>
    <mergeCell ref="AD593:AD600"/>
    <mergeCell ref="AE593:AE600"/>
    <mergeCell ref="AF593:AF600"/>
    <mergeCell ref="AA593:AA600"/>
    <mergeCell ref="AG593:AG600"/>
    <mergeCell ref="AH593:AH600"/>
    <mergeCell ref="AI593:AI600"/>
    <mergeCell ref="AJ593:AJ600"/>
    <mergeCell ref="AK593:AK600"/>
    <mergeCell ref="AL593:AL600"/>
    <mergeCell ref="AD589:AD592"/>
    <mergeCell ref="AE589:AE592"/>
    <mergeCell ref="AF589:AF592"/>
    <mergeCell ref="AA589:AA592"/>
    <mergeCell ref="AG589:AG592"/>
    <mergeCell ref="AH589:AH592"/>
    <mergeCell ref="AI589:AI592"/>
    <mergeCell ref="AJ589:AJ592"/>
    <mergeCell ref="AK589:AK592"/>
    <mergeCell ref="AL589:AL592"/>
    <mergeCell ref="A589:A592"/>
    <mergeCell ref="B589:B592"/>
    <mergeCell ref="C589:C592"/>
    <mergeCell ref="D589:D592"/>
    <mergeCell ref="E589:E592"/>
    <mergeCell ref="F589:F592"/>
    <mergeCell ref="O589:O592"/>
    <mergeCell ref="S589:S592"/>
    <mergeCell ref="T589:T592"/>
    <mergeCell ref="U589:U592"/>
    <mergeCell ref="V589:V592"/>
    <mergeCell ref="W589:W592"/>
    <mergeCell ref="X589:X592"/>
    <mergeCell ref="Y589:Y592"/>
    <mergeCell ref="Z589:Z592"/>
    <mergeCell ref="AB589:AB592"/>
    <mergeCell ref="AC589:AC592"/>
    <mergeCell ref="AH571:AH578"/>
    <mergeCell ref="AI571:AI578"/>
    <mergeCell ref="AJ571:AJ578"/>
    <mergeCell ref="AK571:AK578"/>
    <mergeCell ref="AL571:AL578"/>
    <mergeCell ref="A579:A588"/>
    <mergeCell ref="B579:B588"/>
    <mergeCell ref="C579:C588"/>
    <mergeCell ref="D579:D588"/>
    <mergeCell ref="E579:E588"/>
    <mergeCell ref="F579:F588"/>
    <mergeCell ref="O579:O588"/>
    <mergeCell ref="S579:S588"/>
    <mergeCell ref="T579:T588"/>
    <mergeCell ref="U579:U588"/>
    <mergeCell ref="V579:V588"/>
    <mergeCell ref="W579:W588"/>
    <mergeCell ref="X579:X588"/>
    <mergeCell ref="Y579:Y588"/>
    <mergeCell ref="Z579:Z588"/>
    <mergeCell ref="AB579:AB588"/>
    <mergeCell ref="AC579:AC588"/>
    <mergeCell ref="AD579:AD588"/>
    <mergeCell ref="AA579:AA588"/>
    <mergeCell ref="AE579:AE588"/>
    <mergeCell ref="AF579:AF588"/>
    <mergeCell ref="AG579:AG588"/>
    <mergeCell ref="AH579:AH588"/>
    <mergeCell ref="AI579:AI588"/>
    <mergeCell ref="AJ579:AJ588"/>
    <mergeCell ref="AK579:AK588"/>
    <mergeCell ref="AL579:AL588"/>
    <mergeCell ref="AD559:AD570"/>
    <mergeCell ref="AA559:AA570"/>
    <mergeCell ref="AE559:AE570"/>
    <mergeCell ref="AF559:AF570"/>
    <mergeCell ref="AG559:AG570"/>
    <mergeCell ref="AH559:AH570"/>
    <mergeCell ref="AI559:AI570"/>
    <mergeCell ref="AJ559:AJ570"/>
    <mergeCell ref="AK559:AK570"/>
    <mergeCell ref="AL559:AL570"/>
    <mergeCell ref="A571:A578"/>
    <mergeCell ref="B571:B578"/>
    <mergeCell ref="C571:C578"/>
    <mergeCell ref="D571:D578"/>
    <mergeCell ref="E571:E578"/>
    <mergeCell ref="F571:F578"/>
    <mergeCell ref="O571:O578"/>
    <mergeCell ref="S571:S578"/>
    <mergeCell ref="T571:T578"/>
    <mergeCell ref="U571:U578"/>
    <mergeCell ref="V571:V578"/>
    <mergeCell ref="W571:W578"/>
    <mergeCell ref="X571:X578"/>
    <mergeCell ref="Y571:Y578"/>
    <mergeCell ref="Z571:Z578"/>
    <mergeCell ref="AB571:AB578"/>
    <mergeCell ref="AC571:AC578"/>
    <mergeCell ref="AD571:AD578"/>
    <mergeCell ref="AE571:AE578"/>
    <mergeCell ref="AF571:AF578"/>
    <mergeCell ref="AA571:AA578"/>
    <mergeCell ref="AG571:AG578"/>
    <mergeCell ref="A559:A570"/>
    <mergeCell ref="B559:B570"/>
    <mergeCell ref="C559:C570"/>
    <mergeCell ref="D559:D570"/>
    <mergeCell ref="E559:E570"/>
    <mergeCell ref="F559:F570"/>
    <mergeCell ref="O559:O570"/>
    <mergeCell ref="S559:S570"/>
    <mergeCell ref="T559:T570"/>
    <mergeCell ref="U559:U570"/>
    <mergeCell ref="V559:V570"/>
    <mergeCell ref="W559:W570"/>
    <mergeCell ref="X559:X570"/>
    <mergeCell ref="Y559:Y570"/>
    <mergeCell ref="Z559:Z570"/>
    <mergeCell ref="AB559:AB570"/>
    <mergeCell ref="AC559:AC570"/>
    <mergeCell ref="AH541:AH548"/>
    <mergeCell ref="AI541:AI548"/>
    <mergeCell ref="AJ541:AJ548"/>
    <mergeCell ref="AK541:AK548"/>
    <mergeCell ref="AL541:AL548"/>
    <mergeCell ref="A549:A558"/>
    <mergeCell ref="B549:B558"/>
    <mergeCell ref="C549:C558"/>
    <mergeCell ref="D549:D558"/>
    <mergeCell ref="E549:E558"/>
    <mergeCell ref="F549:F558"/>
    <mergeCell ref="O549:O558"/>
    <mergeCell ref="S549:S558"/>
    <mergeCell ref="T549:T558"/>
    <mergeCell ref="U549:U558"/>
    <mergeCell ref="V549:V558"/>
    <mergeCell ref="W549:W558"/>
    <mergeCell ref="X549:X558"/>
    <mergeCell ref="Y549:Y558"/>
    <mergeCell ref="Z549:Z558"/>
    <mergeCell ref="AB549:AB558"/>
    <mergeCell ref="AC549:AC558"/>
    <mergeCell ref="AD549:AD558"/>
    <mergeCell ref="AE549:AE558"/>
    <mergeCell ref="AF549:AF558"/>
    <mergeCell ref="AA549:AA558"/>
    <mergeCell ref="AG549:AG558"/>
    <mergeCell ref="AH549:AH558"/>
    <mergeCell ref="AI549:AI558"/>
    <mergeCell ref="AJ549:AJ558"/>
    <mergeCell ref="AK549:AK558"/>
    <mergeCell ref="AL549:AL558"/>
    <mergeCell ref="AD530:AD540"/>
    <mergeCell ref="AE530:AE540"/>
    <mergeCell ref="AF530:AF540"/>
    <mergeCell ref="AA530:AA540"/>
    <mergeCell ref="AG530:AG540"/>
    <mergeCell ref="AH530:AH540"/>
    <mergeCell ref="AI530:AI540"/>
    <mergeCell ref="AJ530:AJ540"/>
    <mergeCell ref="AK530:AK540"/>
    <mergeCell ref="AL530:AL540"/>
    <mergeCell ref="A541:A548"/>
    <mergeCell ref="B541:B548"/>
    <mergeCell ref="C541:C548"/>
    <mergeCell ref="D541:D548"/>
    <mergeCell ref="E541:E548"/>
    <mergeCell ref="F541:F548"/>
    <mergeCell ref="O541:O548"/>
    <mergeCell ref="S541:S548"/>
    <mergeCell ref="T541:T548"/>
    <mergeCell ref="U541:U548"/>
    <mergeCell ref="V541:V548"/>
    <mergeCell ref="W541:W548"/>
    <mergeCell ref="X541:X548"/>
    <mergeCell ref="Y541:Y548"/>
    <mergeCell ref="Z541:Z548"/>
    <mergeCell ref="AB541:AB548"/>
    <mergeCell ref="AC541:AC548"/>
    <mergeCell ref="AD541:AD548"/>
    <mergeCell ref="AA541:AA548"/>
    <mergeCell ref="AE541:AE548"/>
    <mergeCell ref="AF541:AF548"/>
    <mergeCell ref="AG541:AG548"/>
    <mergeCell ref="A530:A540"/>
    <mergeCell ref="B530:B540"/>
    <mergeCell ref="C530:C540"/>
    <mergeCell ref="D530:D540"/>
    <mergeCell ref="E530:E540"/>
    <mergeCell ref="F530:F540"/>
    <mergeCell ref="O530:O540"/>
    <mergeCell ref="S530:S540"/>
    <mergeCell ref="T530:T540"/>
    <mergeCell ref="U530:U540"/>
    <mergeCell ref="V530:V540"/>
    <mergeCell ref="W530:W540"/>
    <mergeCell ref="X530:X540"/>
    <mergeCell ref="Y530:Y540"/>
    <mergeCell ref="Z530:Z540"/>
    <mergeCell ref="AB530:AB540"/>
    <mergeCell ref="AC530:AC540"/>
    <mergeCell ref="AH520:AH526"/>
    <mergeCell ref="AI520:AI526"/>
    <mergeCell ref="AJ520:AJ526"/>
    <mergeCell ref="AK520:AK526"/>
    <mergeCell ref="AL520:AL526"/>
    <mergeCell ref="A527:A529"/>
    <mergeCell ref="B527:B529"/>
    <mergeCell ref="C527:C529"/>
    <mergeCell ref="D527:D529"/>
    <mergeCell ref="E527:E529"/>
    <mergeCell ref="F527:F529"/>
    <mergeCell ref="O527:O529"/>
    <mergeCell ref="S527:S529"/>
    <mergeCell ref="T527:T529"/>
    <mergeCell ref="U527:U529"/>
    <mergeCell ref="V527:V529"/>
    <mergeCell ref="W527:W529"/>
    <mergeCell ref="X527:X529"/>
    <mergeCell ref="Y527:Y529"/>
    <mergeCell ref="Z527:Z529"/>
    <mergeCell ref="AB527:AB529"/>
    <mergeCell ref="AC527:AC529"/>
    <mergeCell ref="AD527:AD529"/>
    <mergeCell ref="AA527:AA529"/>
    <mergeCell ref="AE527:AE529"/>
    <mergeCell ref="AF527:AF529"/>
    <mergeCell ref="AG527:AG529"/>
    <mergeCell ref="AH527:AH529"/>
    <mergeCell ref="AI527:AI529"/>
    <mergeCell ref="AJ527:AJ529"/>
    <mergeCell ref="AK527:AK529"/>
    <mergeCell ref="AL527:AL529"/>
    <mergeCell ref="AD501:AD519"/>
    <mergeCell ref="AA501:AA519"/>
    <mergeCell ref="AE501:AE519"/>
    <mergeCell ref="AF501:AF519"/>
    <mergeCell ref="AG501:AG519"/>
    <mergeCell ref="AH501:AH519"/>
    <mergeCell ref="AI501:AI519"/>
    <mergeCell ref="AJ501:AJ519"/>
    <mergeCell ref="AK501:AK519"/>
    <mergeCell ref="AL501:AL519"/>
    <mergeCell ref="A520:A526"/>
    <mergeCell ref="B520:B526"/>
    <mergeCell ref="C520:C526"/>
    <mergeCell ref="D520:D526"/>
    <mergeCell ref="E520:E526"/>
    <mergeCell ref="F520:F526"/>
    <mergeCell ref="O520:O526"/>
    <mergeCell ref="S520:S526"/>
    <mergeCell ref="T520:T526"/>
    <mergeCell ref="U520:U526"/>
    <mergeCell ref="V520:V526"/>
    <mergeCell ref="W520:W526"/>
    <mergeCell ref="X520:X526"/>
    <mergeCell ref="Y520:Y526"/>
    <mergeCell ref="Z520:Z526"/>
    <mergeCell ref="AB520:AB526"/>
    <mergeCell ref="AC520:AC526"/>
    <mergeCell ref="AD520:AD526"/>
    <mergeCell ref="AE520:AE526"/>
    <mergeCell ref="AF520:AF526"/>
    <mergeCell ref="AA520:AA526"/>
    <mergeCell ref="AG520:AG526"/>
    <mergeCell ref="A501:A519"/>
    <mergeCell ref="B501:B519"/>
    <mergeCell ref="C501:C519"/>
    <mergeCell ref="D501:D519"/>
    <mergeCell ref="E501:E519"/>
    <mergeCell ref="F501:F519"/>
    <mergeCell ref="O501:O519"/>
    <mergeCell ref="S501:S519"/>
    <mergeCell ref="T501:T519"/>
    <mergeCell ref="U501:U519"/>
    <mergeCell ref="V501:V519"/>
    <mergeCell ref="W501:W519"/>
    <mergeCell ref="X501:X519"/>
    <mergeCell ref="Y501:Y519"/>
    <mergeCell ref="Z501:Z519"/>
    <mergeCell ref="AB501:AB519"/>
    <mergeCell ref="AC501:AC519"/>
    <mergeCell ref="AH484:AH492"/>
    <mergeCell ref="AI484:AI492"/>
    <mergeCell ref="AJ484:AJ492"/>
    <mergeCell ref="AK484:AK492"/>
    <mergeCell ref="AL484:AL492"/>
    <mergeCell ref="A493:A500"/>
    <mergeCell ref="B493:B500"/>
    <mergeCell ref="C493:C500"/>
    <mergeCell ref="D493:D500"/>
    <mergeCell ref="E493:E500"/>
    <mergeCell ref="F493:F500"/>
    <mergeCell ref="O493:O500"/>
    <mergeCell ref="S493:S500"/>
    <mergeCell ref="T493:T500"/>
    <mergeCell ref="U493:U500"/>
    <mergeCell ref="V493:V500"/>
    <mergeCell ref="W493:W500"/>
    <mergeCell ref="X493:X500"/>
    <mergeCell ref="Y493:Y500"/>
    <mergeCell ref="Z493:Z500"/>
    <mergeCell ref="AB493:AB500"/>
    <mergeCell ref="AC493:AC500"/>
    <mergeCell ref="AD493:AD500"/>
    <mergeCell ref="AE493:AE500"/>
    <mergeCell ref="AF493:AF500"/>
    <mergeCell ref="AA493:AA500"/>
    <mergeCell ref="AG493:AG500"/>
    <mergeCell ref="AH493:AH500"/>
    <mergeCell ref="AI493:AI500"/>
    <mergeCell ref="AJ493:AJ500"/>
    <mergeCell ref="AK493:AK500"/>
    <mergeCell ref="AL493:AL500"/>
    <mergeCell ref="AD471:AD483"/>
    <mergeCell ref="AE471:AE483"/>
    <mergeCell ref="AF471:AF483"/>
    <mergeCell ref="AA471:AA483"/>
    <mergeCell ref="AG471:AG483"/>
    <mergeCell ref="AH471:AH483"/>
    <mergeCell ref="AI471:AI483"/>
    <mergeCell ref="AJ471:AJ483"/>
    <mergeCell ref="AK471:AK483"/>
    <mergeCell ref="AL471:AL483"/>
    <mergeCell ref="A484:A492"/>
    <mergeCell ref="B484:B492"/>
    <mergeCell ref="C484:C492"/>
    <mergeCell ref="D484:D492"/>
    <mergeCell ref="E484:E492"/>
    <mergeCell ref="F484:F492"/>
    <mergeCell ref="O484:O492"/>
    <mergeCell ref="S484:S492"/>
    <mergeCell ref="T484:T492"/>
    <mergeCell ref="U484:U492"/>
    <mergeCell ref="V484:V492"/>
    <mergeCell ref="W484:W492"/>
    <mergeCell ref="X484:X492"/>
    <mergeCell ref="Y484:Y492"/>
    <mergeCell ref="Z484:Z492"/>
    <mergeCell ref="AB484:AB492"/>
    <mergeCell ref="AC484:AC492"/>
    <mergeCell ref="AD484:AD492"/>
    <mergeCell ref="AA484:AA492"/>
    <mergeCell ref="AE484:AE492"/>
    <mergeCell ref="AF484:AF492"/>
    <mergeCell ref="AG484:AG492"/>
    <mergeCell ref="A471:A483"/>
    <mergeCell ref="B471:B483"/>
    <mergeCell ref="C471:C483"/>
    <mergeCell ref="D471:D483"/>
    <mergeCell ref="E471:E483"/>
    <mergeCell ref="F471:F483"/>
    <mergeCell ref="O471:O483"/>
    <mergeCell ref="S471:S483"/>
    <mergeCell ref="T471:T483"/>
    <mergeCell ref="U471:U483"/>
    <mergeCell ref="V471:V483"/>
    <mergeCell ref="W471:W483"/>
    <mergeCell ref="X471:X483"/>
    <mergeCell ref="Y471:Y483"/>
    <mergeCell ref="Z471:Z483"/>
    <mergeCell ref="AB471:AB483"/>
    <mergeCell ref="AC471:AC483"/>
    <mergeCell ref="AH460:AH467"/>
    <mergeCell ref="AI460:AI467"/>
    <mergeCell ref="AJ460:AJ467"/>
    <mergeCell ref="AK460:AK467"/>
    <mergeCell ref="AL460:AL467"/>
    <mergeCell ref="A468:A470"/>
    <mergeCell ref="B468:B470"/>
    <mergeCell ref="C468:C470"/>
    <mergeCell ref="D468:D470"/>
    <mergeCell ref="E468:E470"/>
    <mergeCell ref="F468:F470"/>
    <mergeCell ref="O468:O470"/>
    <mergeCell ref="S468:S470"/>
    <mergeCell ref="T468:T470"/>
    <mergeCell ref="U468:U470"/>
    <mergeCell ref="V468:V470"/>
    <mergeCell ref="W468:W470"/>
    <mergeCell ref="X468:X470"/>
    <mergeCell ref="Y468:Y470"/>
    <mergeCell ref="Z468:Z470"/>
    <mergeCell ref="AB468:AB470"/>
    <mergeCell ref="AC468:AC470"/>
    <mergeCell ref="AD468:AD470"/>
    <mergeCell ref="AA468:AA470"/>
    <mergeCell ref="AE468:AE470"/>
    <mergeCell ref="AF468:AF470"/>
    <mergeCell ref="AG468:AG470"/>
    <mergeCell ref="AH468:AH470"/>
    <mergeCell ref="AI468:AI470"/>
    <mergeCell ref="AJ468:AJ470"/>
    <mergeCell ref="AK468:AK470"/>
    <mergeCell ref="AL468:AL470"/>
    <mergeCell ref="AD449:AD459"/>
    <mergeCell ref="AA449:AA459"/>
    <mergeCell ref="AE449:AE459"/>
    <mergeCell ref="AF449:AF459"/>
    <mergeCell ref="AG449:AG459"/>
    <mergeCell ref="AH449:AH459"/>
    <mergeCell ref="AI449:AI459"/>
    <mergeCell ref="AJ449:AJ459"/>
    <mergeCell ref="AK449:AK459"/>
    <mergeCell ref="AL449:AL459"/>
    <mergeCell ref="A460:A467"/>
    <mergeCell ref="B460:B467"/>
    <mergeCell ref="C460:C467"/>
    <mergeCell ref="D460:D467"/>
    <mergeCell ref="E460:E467"/>
    <mergeCell ref="F460:F467"/>
    <mergeCell ref="O460:O467"/>
    <mergeCell ref="S460:S467"/>
    <mergeCell ref="T460:T467"/>
    <mergeCell ref="U460:U467"/>
    <mergeCell ref="V460:V467"/>
    <mergeCell ref="W460:W467"/>
    <mergeCell ref="X460:X467"/>
    <mergeCell ref="Y460:Y467"/>
    <mergeCell ref="Z460:Z467"/>
    <mergeCell ref="AB460:AB467"/>
    <mergeCell ref="AC460:AC467"/>
    <mergeCell ref="AD460:AD467"/>
    <mergeCell ref="AE460:AE467"/>
    <mergeCell ref="AF460:AF467"/>
    <mergeCell ref="AA460:AA467"/>
    <mergeCell ref="AG460:AG467"/>
    <mergeCell ref="A449:A459"/>
    <mergeCell ref="B449:B459"/>
    <mergeCell ref="C449:C459"/>
    <mergeCell ref="D449:D459"/>
    <mergeCell ref="E449:E459"/>
    <mergeCell ref="F449:F459"/>
    <mergeCell ref="O449:O459"/>
    <mergeCell ref="S449:S459"/>
    <mergeCell ref="T449:T459"/>
    <mergeCell ref="U449:U459"/>
    <mergeCell ref="V449:V459"/>
    <mergeCell ref="W449:W459"/>
    <mergeCell ref="X449:X459"/>
    <mergeCell ref="Y449:Y459"/>
    <mergeCell ref="Z449:Z459"/>
    <mergeCell ref="AB449:AB459"/>
    <mergeCell ref="AC449:AC459"/>
    <mergeCell ref="AH425:AH439"/>
    <mergeCell ref="AI425:AI439"/>
    <mergeCell ref="AJ425:AJ439"/>
    <mergeCell ref="AK425:AK439"/>
    <mergeCell ref="AL425:AL439"/>
    <mergeCell ref="A440:A448"/>
    <mergeCell ref="B440:B448"/>
    <mergeCell ref="C440:C448"/>
    <mergeCell ref="D440:D448"/>
    <mergeCell ref="E440:E448"/>
    <mergeCell ref="F440:F448"/>
    <mergeCell ref="O440:O448"/>
    <mergeCell ref="S440:S448"/>
    <mergeCell ref="T440:T448"/>
    <mergeCell ref="U440:U448"/>
    <mergeCell ref="V440:V448"/>
    <mergeCell ref="W440:W448"/>
    <mergeCell ref="X440:X448"/>
    <mergeCell ref="Y440:Y448"/>
    <mergeCell ref="Z440:Z448"/>
    <mergeCell ref="AB440:AB448"/>
    <mergeCell ref="AC440:AC448"/>
    <mergeCell ref="AD440:AD448"/>
    <mergeCell ref="AE440:AE448"/>
    <mergeCell ref="AF440:AF448"/>
    <mergeCell ref="AA440:AA448"/>
    <mergeCell ref="AG440:AG448"/>
    <mergeCell ref="AH440:AH448"/>
    <mergeCell ref="AI440:AI448"/>
    <mergeCell ref="AJ440:AJ448"/>
    <mergeCell ref="AK440:AK448"/>
    <mergeCell ref="AL440:AL448"/>
    <mergeCell ref="AD415:AD424"/>
    <mergeCell ref="AE415:AE424"/>
    <mergeCell ref="AF415:AF424"/>
    <mergeCell ref="AA415:AA424"/>
    <mergeCell ref="AG415:AG424"/>
    <mergeCell ref="AH415:AH424"/>
    <mergeCell ref="AI415:AI424"/>
    <mergeCell ref="AJ415:AJ424"/>
    <mergeCell ref="AK415:AK424"/>
    <mergeCell ref="AL415:AL424"/>
    <mergeCell ref="A425:A439"/>
    <mergeCell ref="B425:B439"/>
    <mergeCell ref="C425:C439"/>
    <mergeCell ref="D425:D439"/>
    <mergeCell ref="E425:E439"/>
    <mergeCell ref="F425:F439"/>
    <mergeCell ref="O425:O439"/>
    <mergeCell ref="S425:S439"/>
    <mergeCell ref="T425:T439"/>
    <mergeCell ref="U425:U439"/>
    <mergeCell ref="V425:V439"/>
    <mergeCell ref="W425:W439"/>
    <mergeCell ref="X425:X439"/>
    <mergeCell ref="Y425:Y439"/>
    <mergeCell ref="Z425:Z439"/>
    <mergeCell ref="AB425:AB439"/>
    <mergeCell ref="AC425:AC439"/>
    <mergeCell ref="AD425:AD439"/>
    <mergeCell ref="AA425:AA439"/>
    <mergeCell ref="AE425:AE439"/>
    <mergeCell ref="AF425:AF439"/>
    <mergeCell ref="AG425:AG439"/>
    <mergeCell ref="A415:A424"/>
    <mergeCell ref="B415:B424"/>
    <mergeCell ref="C415:C424"/>
    <mergeCell ref="D415:D424"/>
    <mergeCell ref="E415:E424"/>
    <mergeCell ref="F415:F424"/>
    <mergeCell ref="O415:O424"/>
    <mergeCell ref="S415:S424"/>
    <mergeCell ref="T415:T424"/>
    <mergeCell ref="U415:U424"/>
    <mergeCell ref="V415:V424"/>
    <mergeCell ref="W415:W424"/>
    <mergeCell ref="X415:X424"/>
    <mergeCell ref="Y415:Y424"/>
    <mergeCell ref="Z415:Z424"/>
    <mergeCell ref="AB415:AB424"/>
    <mergeCell ref="AC415:AC424"/>
    <mergeCell ref="A404:A414"/>
    <mergeCell ref="B404:B414"/>
    <mergeCell ref="C404:C414"/>
    <mergeCell ref="D404:D414"/>
    <mergeCell ref="E404:E414"/>
    <mergeCell ref="F404:F414"/>
    <mergeCell ref="O404:O414"/>
    <mergeCell ref="S404:S414"/>
    <mergeCell ref="T404:T414"/>
    <mergeCell ref="U404:U414"/>
    <mergeCell ref="V404:V414"/>
    <mergeCell ref="W404:W414"/>
    <mergeCell ref="X404:X414"/>
    <mergeCell ref="Y404:Y414"/>
    <mergeCell ref="Z404:Z414"/>
    <mergeCell ref="AB404:AB414"/>
    <mergeCell ref="AC404:AC414"/>
    <mergeCell ref="AD404:AD414"/>
    <mergeCell ref="AA404:AA414"/>
    <mergeCell ref="AE404:AE414"/>
    <mergeCell ref="AF404:AF414"/>
    <mergeCell ref="AG404:AG414"/>
    <mergeCell ref="AH404:AH414"/>
    <mergeCell ref="AI404:AI414"/>
    <mergeCell ref="AJ404:AJ414"/>
    <mergeCell ref="AK404:AK414"/>
    <mergeCell ref="AL404:AL414"/>
    <mergeCell ref="AD393:AD403"/>
    <mergeCell ref="AA393:AA403"/>
    <mergeCell ref="AE393:AE403"/>
    <mergeCell ref="AF393:AF403"/>
    <mergeCell ref="AG393:AG403"/>
    <mergeCell ref="AH393:AH403"/>
    <mergeCell ref="AI393:AI403"/>
    <mergeCell ref="AJ393:AJ403"/>
    <mergeCell ref="AK393:AK403"/>
    <mergeCell ref="AL393:AL403"/>
    <mergeCell ref="A393:A403"/>
    <mergeCell ref="B393:B403"/>
    <mergeCell ref="C393:C403"/>
    <mergeCell ref="D393:D403"/>
    <mergeCell ref="E393:E403"/>
    <mergeCell ref="F393:F403"/>
    <mergeCell ref="O393:O403"/>
    <mergeCell ref="S393:S403"/>
    <mergeCell ref="T393:T403"/>
    <mergeCell ref="U393:U403"/>
    <mergeCell ref="V393:V403"/>
    <mergeCell ref="W393:W403"/>
    <mergeCell ref="X393:X403"/>
    <mergeCell ref="Y393:Y403"/>
    <mergeCell ref="Z393:Z403"/>
    <mergeCell ref="AB393:AB403"/>
    <mergeCell ref="AC393:AC403"/>
    <mergeCell ref="AH378:AH384"/>
    <mergeCell ref="AI378:AI384"/>
    <mergeCell ref="AJ378:AJ384"/>
    <mergeCell ref="AK378:AK384"/>
    <mergeCell ref="AL378:AL384"/>
    <mergeCell ref="A385:A392"/>
    <mergeCell ref="B385:B392"/>
    <mergeCell ref="C385:C392"/>
    <mergeCell ref="D385:D392"/>
    <mergeCell ref="E385:E392"/>
    <mergeCell ref="F385:F392"/>
    <mergeCell ref="O385:O392"/>
    <mergeCell ref="S385:S392"/>
    <mergeCell ref="T385:T392"/>
    <mergeCell ref="U385:U392"/>
    <mergeCell ref="V385:V392"/>
    <mergeCell ref="W385:W392"/>
    <mergeCell ref="X385:X392"/>
    <mergeCell ref="Y385:Y392"/>
    <mergeCell ref="Z385:Z392"/>
    <mergeCell ref="AB385:AB392"/>
    <mergeCell ref="AC385:AC392"/>
    <mergeCell ref="AD385:AD392"/>
    <mergeCell ref="AE385:AE392"/>
    <mergeCell ref="AF385:AF392"/>
    <mergeCell ref="AA385:AA392"/>
    <mergeCell ref="AG385:AG392"/>
    <mergeCell ref="AH385:AH392"/>
    <mergeCell ref="AI385:AI392"/>
    <mergeCell ref="AJ385:AJ392"/>
    <mergeCell ref="AK385:AK392"/>
    <mergeCell ref="AL385:AL392"/>
    <mergeCell ref="AD366:AD377"/>
    <mergeCell ref="AE366:AE377"/>
    <mergeCell ref="AF366:AF377"/>
    <mergeCell ref="AA366:AA377"/>
    <mergeCell ref="AG366:AG377"/>
    <mergeCell ref="AH366:AH377"/>
    <mergeCell ref="AI366:AI377"/>
    <mergeCell ref="AJ366:AJ377"/>
    <mergeCell ref="AK366:AK377"/>
    <mergeCell ref="AL366:AL377"/>
    <mergeCell ref="A378:A384"/>
    <mergeCell ref="B378:B384"/>
    <mergeCell ref="C378:C384"/>
    <mergeCell ref="D378:D384"/>
    <mergeCell ref="E378:E384"/>
    <mergeCell ref="F378:F384"/>
    <mergeCell ref="O378:O384"/>
    <mergeCell ref="S378:S384"/>
    <mergeCell ref="T378:T384"/>
    <mergeCell ref="U378:U384"/>
    <mergeCell ref="V378:V384"/>
    <mergeCell ref="W378:W384"/>
    <mergeCell ref="X378:X384"/>
    <mergeCell ref="Y378:Y384"/>
    <mergeCell ref="Z378:Z384"/>
    <mergeCell ref="AB378:AB384"/>
    <mergeCell ref="AC378:AC384"/>
    <mergeCell ref="AD378:AD384"/>
    <mergeCell ref="AA378:AA384"/>
    <mergeCell ref="AE378:AE384"/>
    <mergeCell ref="AF378:AF384"/>
    <mergeCell ref="AG378:AG384"/>
    <mergeCell ref="A366:A377"/>
    <mergeCell ref="B366:B377"/>
    <mergeCell ref="C366:C377"/>
    <mergeCell ref="D366:D377"/>
    <mergeCell ref="E366:E377"/>
    <mergeCell ref="F366:F377"/>
    <mergeCell ref="O366:O377"/>
    <mergeCell ref="S366:S377"/>
    <mergeCell ref="T366:T377"/>
    <mergeCell ref="U366:U377"/>
    <mergeCell ref="V366:V377"/>
    <mergeCell ref="W366:W377"/>
    <mergeCell ref="X366:X377"/>
    <mergeCell ref="Y366:Y377"/>
    <mergeCell ref="Z366:Z377"/>
    <mergeCell ref="AB366:AB377"/>
    <mergeCell ref="AC366:AC377"/>
    <mergeCell ref="AH345:AH354"/>
    <mergeCell ref="AI345:AI354"/>
    <mergeCell ref="AJ345:AJ354"/>
    <mergeCell ref="AK345:AK354"/>
    <mergeCell ref="AL345:AL354"/>
    <mergeCell ref="A355:A365"/>
    <mergeCell ref="B355:B365"/>
    <mergeCell ref="C355:C365"/>
    <mergeCell ref="D355:D365"/>
    <mergeCell ref="E355:E365"/>
    <mergeCell ref="F355:F365"/>
    <mergeCell ref="O355:O365"/>
    <mergeCell ref="S355:S365"/>
    <mergeCell ref="T355:T365"/>
    <mergeCell ref="U355:U365"/>
    <mergeCell ref="V355:V365"/>
    <mergeCell ref="W355:W365"/>
    <mergeCell ref="X355:X365"/>
    <mergeCell ref="Y355:Y365"/>
    <mergeCell ref="Z355:Z365"/>
    <mergeCell ref="AB355:AB365"/>
    <mergeCell ref="AC355:AC365"/>
    <mergeCell ref="AD355:AD365"/>
    <mergeCell ref="AA355:AA365"/>
    <mergeCell ref="AE355:AE365"/>
    <mergeCell ref="AF355:AF365"/>
    <mergeCell ref="AG355:AG365"/>
    <mergeCell ref="AH355:AH365"/>
    <mergeCell ref="AI355:AI365"/>
    <mergeCell ref="AJ355:AJ365"/>
    <mergeCell ref="AK355:AK365"/>
    <mergeCell ref="AL355:AL365"/>
    <mergeCell ref="AD332:AD344"/>
    <mergeCell ref="AA332:AA344"/>
    <mergeCell ref="AE332:AE344"/>
    <mergeCell ref="AF332:AF344"/>
    <mergeCell ref="AG332:AG344"/>
    <mergeCell ref="AH332:AH344"/>
    <mergeCell ref="AI332:AI344"/>
    <mergeCell ref="AJ332:AJ344"/>
    <mergeCell ref="AK332:AK344"/>
    <mergeCell ref="AL332:AL344"/>
    <mergeCell ref="A345:A354"/>
    <mergeCell ref="B345:B354"/>
    <mergeCell ref="C345:C354"/>
    <mergeCell ref="D345:D354"/>
    <mergeCell ref="E345:E354"/>
    <mergeCell ref="F345:F354"/>
    <mergeCell ref="O345:O354"/>
    <mergeCell ref="S345:S354"/>
    <mergeCell ref="T345:T354"/>
    <mergeCell ref="U345:U354"/>
    <mergeCell ref="V345:V354"/>
    <mergeCell ref="W345:W354"/>
    <mergeCell ref="X345:X354"/>
    <mergeCell ref="Y345:Y354"/>
    <mergeCell ref="Z345:Z354"/>
    <mergeCell ref="AB345:AB354"/>
    <mergeCell ref="AC345:AC354"/>
    <mergeCell ref="AD345:AD354"/>
    <mergeCell ref="AE345:AE354"/>
    <mergeCell ref="AF345:AF354"/>
    <mergeCell ref="AA345:AA354"/>
    <mergeCell ref="AG345:AG354"/>
    <mergeCell ref="A332:A344"/>
    <mergeCell ref="B332:B344"/>
    <mergeCell ref="C332:C344"/>
    <mergeCell ref="D332:D344"/>
    <mergeCell ref="E332:E344"/>
    <mergeCell ref="F332:F344"/>
    <mergeCell ref="O332:O344"/>
    <mergeCell ref="S332:S344"/>
    <mergeCell ref="T332:T344"/>
    <mergeCell ref="U332:U344"/>
    <mergeCell ref="V332:V344"/>
    <mergeCell ref="W332:W344"/>
    <mergeCell ref="X332:X344"/>
    <mergeCell ref="Y332:Y344"/>
    <mergeCell ref="Z332:Z344"/>
    <mergeCell ref="AB332:AB344"/>
    <mergeCell ref="AC332:AC344"/>
    <mergeCell ref="AH315:AH321"/>
    <mergeCell ref="AI315:AI321"/>
    <mergeCell ref="AJ315:AJ321"/>
    <mergeCell ref="AK315:AK321"/>
    <mergeCell ref="AL315:AL321"/>
    <mergeCell ref="A322:A331"/>
    <mergeCell ref="B322:B331"/>
    <mergeCell ref="C322:C331"/>
    <mergeCell ref="D322:D331"/>
    <mergeCell ref="E322:E331"/>
    <mergeCell ref="F322:F331"/>
    <mergeCell ref="O322:O331"/>
    <mergeCell ref="S322:S331"/>
    <mergeCell ref="T322:T331"/>
    <mergeCell ref="U322:U331"/>
    <mergeCell ref="V322:V331"/>
    <mergeCell ref="W322:W331"/>
    <mergeCell ref="X322:X331"/>
    <mergeCell ref="Y322:Y331"/>
    <mergeCell ref="Z322:Z331"/>
    <mergeCell ref="AB322:AB331"/>
    <mergeCell ref="AC322:AC331"/>
    <mergeCell ref="AD322:AD331"/>
    <mergeCell ref="AE322:AE331"/>
    <mergeCell ref="AF322:AF331"/>
    <mergeCell ref="AA322:AA331"/>
    <mergeCell ref="AG322:AG331"/>
    <mergeCell ref="AH322:AH331"/>
    <mergeCell ref="AI322:AI331"/>
    <mergeCell ref="AJ322:AJ331"/>
    <mergeCell ref="AK322:AK331"/>
    <mergeCell ref="AL322:AL331"/>
    <mergeCell ref="AD312:AD314"/>
    <mergeCell ref="AE312:AE314"/>
    <mergeCell ref="AF312:AF314"/>
    <mergeCell ref="AA312:AA314"/>
    <mergeCell ref="AG312:AG314"/>
    <mergeCell ref="AH312:AH314"/>
    <mergeCell ref="AI312:AI314"/>
    <mergeCell ref="AJ312:AJ314"/>
    <mergeCell ref="AK312:AK314"/>
    <mergeCell ref="AL312:AL314"/>
    <mergeCell ref="A315:A321"/>
    <mergeCell ref="B315:B321"/>
    <mergeCell ref="C315:C321"/>
    <mergeCell ref="D315:D321"/>
    <mergeCell ref="E315:E321"/>
    <mergeCell ref="F315:F321"/>
    <mergeCell ref="O315:O321"/>
    <mergeCell ref="S315:S321"/>
    <mergeCell ref="T315:T321"/>
    <mergeCell ref="U315:U321"/>
    <mergeCell ref="V315:V321"/>
    <mergeCell ref="W315:W321"/>
    <mergeCell ref="X315:X321"/>
    <mergeCell ref="Y315:Y321"/>
    <mergeCell ref="Z315:Z321"/>
    <mergeCell ref="AB315:AB321"/>
    <mergeCell ref="AC315:AC321"/>
    <mergeCell ref="AD315:AD321"/>
    <mergeCell ref="AA315:AA321"/>
    <mergeCell ref="AE315:AE321"/>
    <mergeCell ref="AF315:AF321"/>
    <mergeCell ref="AG315:AG321"/>
    <mergeCell ref="A312:A314"/>
    <mergeCell ref="B312:B314"/>
    <mergeCell ref="C312:C314"/>
    <mergeCell ref="D312:D314"/>
    <mergeCell ref="E312:E314"/>
    <mergeCell ref="F312:F314"/>
    <mergeCell ref="O312:O314"/>
    <mergeCell ref="S312:S314"/>
    <mergeCell ref="T312:T314"/>
    <mergeCell ref="U312:U314"/>
    <mergeCell ref="V312:V314"/>
    <mergeCell ref="W312:W314"/>
    <mergeCell ref="X312:X314"/>
    <mergeCell ref="Y312:Y314"/>
    <mergeCell ref="Z312:Z314"/>
    <mergeCell ref="AB312:AB314"/>
    <mergeCell ref="AC312:AC314"/>
    <mergeCell ref="AH297:AH303"/>
    <mergeCell ref="AI297:AI303"/>
    <mergeCell ref="AJ297:AJ303"/>
    <mergeCell ref="AK297:AK303"/>
    <mergeCell ref="AL297:AL303"/>
    <mergeCell ref="A304:A311"/>
    <mergeCell ref="B304:B311"/>
    <mergeCell ref="C304:C311"/>
    <mergeCell ref="D304:D311"/>
    <mergeCell ref="E304:E311"/>
    <mergeCell ref="F304:F311"/>
    <mergeCell ref="O304:O311"/>
    <mergeCell ref="S304:S311"/>
    <mergeCell ref="T304:T311"/>
    <mergeCell ref="U304:U311"/>
    <mergeCell ref="V304:V311"/>
    <mergeCell ref="W304:W311"/>
    <mergeCell ref="X304:X311"/>
    <mergeCell ref="Y304:Y311"/>
    <mergeCell ref="Z304:Z311"/>
    <mergeCell ref="AB304:AB311"/>
    <mergeCell ref="AC304:AC311"/>
    <mergeCell ref="AD304:AD311"/>
    <mergeCell ref="AA304:AA311"/>
    <mergeCell ref="AE304:AE311"/>
    <mergeCell ref="AF304:AF311"/>
    <mergeCell ref="AG304:AG311"/>
    <mergeCell ref="AH304:AH311"/>
    <mergeCell ref="AI304:AI311"/>
    <mergeCell ref="AJ304:AJ311"/>
    <mergeCell ref="AK304:AK311"/>
    <mergeCell ref="AL304:AL311"/>
    <mergeCell ref="AD284:AD296"/>
    <mergeCell ref="AA284:AA296"/>
    <mergeCell ref="AE284:AE296"/>
    <mergeCell ref="AF284:AF296"/>
    <mergeCell ref="AG284:AG296"/>
    <mergeCell ref="AH284:AH296"/>
    <mergeCell ref="AI284:AI296"/>
    <mergeCell ref="AJ284:AJ296"/>
    <mergeCell ref="AK284:AK296"/>
    <mergeCell ref="AL284:AL296"/>
    <mergeCell ref="A297:A303"/>
    <mergeCell ref="B297:B303"/>
    <mergeCell ref="C297:C303"/>
    <mergeCell ref="D297:D303"/>
    <mergeCell ref="E297:E303"/>
    <mergeCell ref="F297:F303"/>
    <mergeCell ref="O297:O303"/>
    <mergeCell ref="S297:S303"/>
    <mergeCell ref="T297:T303"/>
    <mergeCell ref="U297:U303"/>
    <mergeCell ref="V297:V303"/>
    <mergeCell ref="W297:W303"/>
    <mergeCell ref="X297:X303"/>
    <mergeCell ref="Y297:Y303"/>
    <mergeCell ref="Z297:Z303"/>
    <mergeCell ref="AB297:AB303"/>
    <mergeCell ref="AC297:AC303"/>
    <mergeCell ref="AD297:AD303"/>
    <mergeCell ref="AE297:AE303"/>
    <mergeCell ref="AF297:AF303"/>
    <mergeCell ref="AA297:AA303"/>
    <mergeCell ref="AG297:AG303"/>
    <mergeCell ref="A284:A296"/>
    <mergeCell ref="B284:B296"/>
    <mergeCell ref="C284:C296"/>
    <mergeCell ref="D284:D296"/>
    <mergeCell ref="E284:E296"/>
    <mergeCell ref="F284:F296"/>
    <mergeCell ref="O284:O296"/>
    <mergeCell ref="S284:S296"/>
    <mergeCell ref="T284:T296"/>
    <mergeCell ref="U284:U296"/>
    <mergeCell ref="V284:V296"/>
    <mergeCell ref="W284:W296"/>
    <mergeCell ref="X284:X296"/>
    <mergeCell ref="Y284:Y296"/>
    <mergeCell ref="Z284:Z296"/>
    <mergeCell ref="AB284:AB296"/>
    <mergeCell ref="AC284:AC296"/>
    <mergeCell ref="AH255:AH268"/>
    <mergeCell ref="AI255:AI268"/>
    <mergeCell ref="AJ255:AJ268"/>
    <mergeCell ref="AK255:AK268"/>
    <mergeCell ref="AL255:AL268"/>
    <mergeCell ref="A269:A283"/>
    <mergeCell ref="B269:B283"/>
    <mergeCell ref="C269:C283"/>
    <mergeCell ref="D269:D283"/>
    <mergeCell ref="E269:E283"/>
    <mergeCell ref="F269:F283"/>
    <mergeCell ref="O269:O283"/>
    <mergeCell ref="S269:S283"/>
    <mergeCell ref="T269:T283"/>
    <mergeCell ref="U269:U283"/>
    <mergeCell ref="V269:V283"/>
    <mergeCell ref="W269:W283"/>
    <mergeCell ref="X269:X283"/>
    <mergeCell ref="Y269:Y283"/>
    <mergeCell ref="Z269:Z283"/>
    <mergeCell ref="AB269:AB283"/>
    <mergeCell ref="AC269:AC283"/>
    <mergeCell ref="AD269:AD283"/>
    <mergeCell ref="AE269:AE283"/>
    <mergeCell ref="AF269:AF283"/>
    <mergeCell ref="AA269:AA283"/>
    <mergeCell ref="AG269:AG283"/>
    <mergeCell ref="AH269:AH283"/>
    <mergeCell ref="AI269:AI283"/>
    <mergeCell ref="AJ269:AJ283"/>
    <mergeCell ref="AK269:AK283"/>
    <mergeCell ref="AL269:AL283"/>
    <mergeCell ref="AD245:AD254"/>
    <mergeCell ref="AE245:AE254"/>
    <mergeCell ref="AF245:AF254"/>
    <mergeCell ref="AA245:AA254"/>
    <mergeCell ref="AG245:AG254"/>
    <mergeCell ref="AH245:AH254"/>
    <mergeCell ref="AI245:AI254"/>
    <mergeCell ref="AJ245:AJ254"/>
    <mergeCell ref="AK245:AK254"/>
    <mergeCell ref="AL245:AL254"/>
    <mergeCell ref="A255:A268"/>
    <mergeCell ref="B255:B268"/>
    <mergeCell ref="C255:C268"/>
    <mergeCell ref="D255:D268"/>
    <mergeCell ref="E255:E268"/>
    <mergeCell ref="F255:F268"/>
    <mergeCell ref="O255:O268"/>
    <mergeCell ref="S255:S268"/>
    <mergeCell ref="T255:T268"/>
    <mergeCell ref="U255:U268"/>
    <mergeCell ref="V255:V268"/>
    <mergeCell ref="W255:W268"/>
    <mergeCell ref="X255:X268"/>
    <mergeCell ref="Y255:Y268"/>
    <mergeCell ref="Z255:Z268"/>
    <mergeCell ref="AB255:AB268"/>
    <mergeCell ref="AC255:AC268"/>
    <mergeCell ref="AD255:AD268"/>
    <mergeCell ref="AA255:AA268"/>
    <mergeCell ref="AE255:AE268"/>
    <mergeCell ref="AF255:AF268"/>
    <mergeCell ref="AG255:AG268"/>
    <mergeCell ref="A245:A254"/>
    <mergeCell ref="B245:B254"/>
    <mergeCell ref="C245:C254"/>
    <mergeCell ref="D245:D254"/>
    <mergeCell ref="E245:E254"/>
    <mergeCell ref="F245:F254"/>
    <mergeCell ref="O245:O254"/>
    <mergeCell ref="S245:S254"/>
    <mergeCell ref="T245:T254"/>
    <mergeCell ref="U245:U254"/>
    <mergeCell ref="V245:V254"/>
    <mergeCell ref="W245:W254"/>
    <mergeCell ref="X245:X254"/>
    <mergeCell ref="Y245:Y254"/>
    <mergeCell ref="Z245:Z254"/>
    <mergeCell ref="AB245:AB254"/>
    <mergeCell ref="AC245:AC254"/>
    <mergeCell ref="AH234:AH244"/>
    <mergeCell ref="AI234:AI244"/>
    <mergeCell ref="AJ234:AJ244"/>
    <mergeCell ref="AK234:AK244"/>
    <mergeCell ref="AL234:AL244"/>
    <mergeCell ref="AD227:AD233"/>
    <mergeCell ref="AA227:AA233"/>
    <mergeCell ref="AE227:AE233"/>
    <mergeCell ref="AF227:AF233"/>
    <mergeCell ref="AG227:AG233"/>
    <mergeCell ref="AH227:AH233"/>
    <mergeCell ref="AI227:AI233"/>
    <mergeCell ref="AJ227:AJ233"/>
    <mergeCell ref="AK227:AK233"/>
    <mergeCell ref="AL227:AL233"/>
    <mergeCell ref="A234:A244"/>
    <mergeCell ref="B234:B244"/>
    <mergeCell ref="C234:C244"/>
    <mergeCell ref="D234:D244"/>
    <mergeCell ref="E234:E244"/>
    <mergeCell ref="F234:F244"/>
    <mergeCell ref="O234:O244"/>
    <mergeCell ref="S234:S244"/>
    <mergeCell ref="T234:T244"/>
    <mergeCell ref="U234:U244"/>
    <mergeCell ref="V234:V244"/>
    <mergeCell ref="W234:W244"/>
    <mergeCell ref="X234:X244"/>
    <mergeCell ref="Y234:Y244"/>
    <mergeCell ref="Z234:Z244"/>
    <mergeCell ref="AB234:AB244"/>
    <mergeCell ref="AC234:AC244"/>
    <mergeCell ref="AD234:AD244"/>
    <mergeCell ref="AE234:AE244"/>
    <mergeCell ref="AF234:AF244"/>
    <mergeCell ref="AA234:AA244"/>
    <mergeCell ref="AG234:AG244"/>
    <mergeCell ref="A227:A233"/>
    <mergeCell ref="B227:B233"/>
    <mergeCell ref="C227:C233"/>
    <mergeCell ref="D227:D233"/>
    <mergeCell ref="E227:E233"/>
    <mergeCell ref="F227:F233"/>
    <mergeCell ref="O227:O233"/>
    <mergeCell ref="S227:S233"/>
    <mergeCell ref="T227:T233"/>
    <mergeCell ref="U227:U233"/>
    <mergeCell ref="V227:V233"/>
    <mergeCell ref="W227:W233"/>
    <mergeCell ref="X227:X233"/>
    <mergeCell ref="Y227:Y233"/>
    <mergeCell ref="Z227:Z233"/>
    <mergeCell ref="AB227:AB233"/>
    <mergeCell ref="AC227:AC233"/>
    <mergeCell ref="AH213:AH222"/>
    <mergeCell ref="AI213:AI222"/>
    <mergeCell ref="AJ213:AJ222"/>
    <mergeCell ref="AK213:AK222"/>
    <mergeCell ref="AL213:AL222"/>
    <mergeCell ref="A223:A226"/>
    <mergeCell ref="B223:B226"/>
    <mergeCell ref="C223:C226"/>
    <mergeCell ref="D223:D226"/>
    <mergeCell ref="E223:E226"/>
    <mergeCell ref="F223:F226"/>
    <mergeCell ref="O223:O226"/>
    <mergeCell ref="S223:S226"/>
    <mergeCell ref="T223:T226"/>
    <mergeCell ref="U223:U226"/>
    <mergeCell ref="V223:V226"/>
    <mergeCell ref="W223:W226"/>
    <mergeCell ref="X223:X226"/>
    <mergeCell ref="Y223:Y226"/>
    <mergeCell ref="Z223:Z226"/>
    <mergeCell ref="AB223:AB226"/>
    <mergeCell ref="AC223:AC226"/>
    <mergeCell ref="AD223:AD226"/>
    <mergeCell ref="AE223:AE226"/>
    <mergeCell ref="AF223:AF226"/>
    <mergeCell ref="AA223:AA226"/>
    <mergeCell ref="AG223:AG226"/>
    <mergeCell ref="AH223:AH226"/>
    <mergeCell ref="AI223:AI226"/>
    <mergeCell ref="AJ223:AJ226"/>
    <mergeCell ref="AK223:AK226"/>
    <mergeCell ref="AL223:AL226"/>
    <mergeCell ref="AD207:AD212"/>
    <mergeCell ref="AE207:AE212"/>
    <mergeCell ref="AF207:AF212"/>
    <mergeCell ref="AA207:AA212"/>
    <mergeCell ref="AG207:AG212"/>
    <mergeCell ref="AH207:AH212"/>
    <mergeCell ref="AI207:AI212"/>
    <mergeCell ref="AJ207:AJ212"/>
    <mergeCell ref="AK207:AK212"/>
    <mergeCell ref="AL207:AL212"/>
    <mergeCell ref="A213:A222"/>
    <mergeCell ref="B213:B222"/>
    <mergeCell ref="C213:C222"/>
    <mergeCell ref="D213:D222"/>
    <mergeCell ref="E213:E222"/>
    <mergeCell ref="F213:F222"/>
    <mergeCell ref="O213:O222"/>
    <mergeCell ref="S213:S222"/>
    <mergeCell ref="T213:T222"/>
    <mergeCell ref="U213:U222"/>
    <mergeCell ref="V213:V222"/>
    <mergeCell ref="W213:W222"/>
    <mergeCell ref="X213:X222"/>
    <mergeCell ref="Y213:Y222"/>
    <mergeCell ref="Z213:Z222"/>
    <mergeCell ref="AB213:AB222"/>
    <mergeCell ref="AC213:AC222"/>
    <mergeCell ref="AD213:AD222"/>
    <mergeCell ref="AA213:AA222"/>
    <mergeCell ref="AE213:AE222"/>
    <mergeCell ref="AF213:AF222"/>
    <mergeCell ref="AG213:AG222"/>
    <mergeCell ref="A207:A212"/>
    <mergeCell ref="B207:B212"/>
    <mergeCell ref="C207:C212"/>
    <mergeCell ref="D207:D212"/>
    <mergeCell ref="E207:E212"/>
    <mergeCell ref="F207:F212"/>
    <mergeCell ref="O207:O212"/>
    <mergeCell ref="S207:S212"/>
    <mergeCell ref="T207:T212"/>
    <mergeCell ref="U207:U212"/>
    <mergeCell ref="V207:V212"/>
    <mergeCell ref="W207:W212"/>
    <mergeCell ref="X207:X212"/>
    <mergeCell ref="Y207:Y212"/>
    <mergeCell ref="Z207:Z212"/>
    <mergeCell ref="AB207:AB212"/>
    <mergeCell ref="AC207:AC212"/>
    <mergeCell ref="AH189:AH197"/>
    <mergeCell ref="AI189:AI197"/>
    <mergeCell ref="AJ189:AJ197"/>
    <mergeCell ref="AK189:AK197"/>
    <mergeCell ref="AL189:AL197"/>
    <mergeCell ref="A198:A206"/>
    <mergeCell ref="B198:B206"/>
    <mergeCell ref="C198:C206"/>
    <mergeCell ref="D198:D206"/>
    <mergeCell ref="E198:E206"/>
    <mergeCell ref="F198:F206"/>
    <mergeCell ref="O198:O206"/>
    <mergeCell ref="S198:S206"/>
    <mergeCell ref="T198:T206"/>
    <mergeCell ref="U198:U206"/>
    <mergeCell ref="V198:V206"/>
    <mergeCell ref="W198:W206"/>
    <mergeCell ref="X198:X206"/>
    <mergeCell ref="Y198:Y206"/>
    <mergeCell ref="Z198:Z206"/>
    <mergeCell ref="AB198:AB206"/>
    <mergeCell ref="AC198:AC206"/>
    <mergeCell ref="AD198:AD206"/>
    <mergeCell ref="AA198:AA206"/>
    <mergeCell ref="AE198:AE206"/>
    <mergeCell ref="AF198:AF206"/>
    <mergeCell ref="AG198:AG206"/>
    <mergeCell ref="AH198:AH206"/>
    <mergeCell ref="AI198:AI206"/>
    <mergeCell ref="AJ198:AJ206"/>
    <mergeCell ref="AK198:AK206"/>
    <mergeCell ref="AL198:AL206"/>
    <mergeCell ref="AD180:AD188"/>
    <mergeCell ref="AA180:AA188"/>
    <mergeCell ref="AE180:AE188"/>
    <mergeCell ref="AF180:AF188"/>
    <mergeCell ref="AG180:AG188"/>
    <mergeCell ref="AH180:AH188"/>
    <mergeCell ref="AI180:AI188"/>
    <mergeCell ref="AJ180:AJ188"/>
    <mergeCell ref="AK180:AK188"/>
    <mergeCell ref="AL180:AL188"/>
    <mergeCell ref="A189:A197"/>
    <mergeCell ref="B189:B197"/>
    <mergeCell ref="C189:C197"/>
    <mergeCell ref="D189:D197"/>
    <mergeCell ref="E189:E197"/>
    <mergeCell ref="F189:F197"/>
    <mergeCell ref="O189:O197"/>
    <mergeCell ref="S189:S197"/>
    <mergeCell ref="T189:T197"/>
    <mergeCell ref="U189:U197"/>
    <mergeCell ref="V189:V197"/>
    <mergeCell ref="W189:W197"/>
    <mergeCell ref="X189:X197"/>
    <mergeCell ref="Y189:Y197"/>
    <mergeCell ref="Z189:Z197"/>
    <mergeCell ref="AB189:AB197"/>
    <mergeCell ref="AC189:AC197"/>
    <mergeCell ref="AD189:AD197"/>
    <mergeCell ref="AE189:AE197"/>
    <mergeCell ref="AF189:AF197"/>
    <mergeCell ref="AA189:AA197"/>
    <mergeCell ref="AG189:AG197"/>
    <mergeCell ref="A180:A188"/>
    <mergeCell ref="B180:B188"/>
    <mergeCell ref="C180:C188"/>
    <mergeCell ref="D180:D188"/>
    <mergeCell ref="E180:E188"/>
    <mergeCell ref="F180:F188"/>
    <mergeCell ref="O180:O188"/>
    <mergeCell ref="S180:S188"/>
    <mergeCell ref="T180:T188"/>
    <mergeCell ref="U180:U188"/>
    <mergeCell ref="V180:V188"/>
    <mergeCell ref="W180:W188"/>
    <mergeCell ref="X180:X188"/>
    <mergeCell ref="Y180:Y188"/>
    <mergeCell ref="Z180:Z188"/>
    <mergeCell ref="AB180:AB188"/>
    <mergeCell ref="AC180:AC188"/>
    <mergeCell ref="AH161:AH170"/>
    <mergeCell ref="AI161:AI170"/>
    <mergeCell ref="AJ161:AJ170"/>
    <mergeCell ref="AK161:AK170"/>
    <mergeCell ref="AL161:AL170"/>
    <mergeCell ref="A171:A179"/>
    <mergeCell ref="B171:B179"/>
    <mergeCell ref="C171:C179"/>
    <mergeCell ref="D171:D179"/>
    <mergeCell ref="E171:E179"/>
    <mergeCell ref="F171:F179"/>
    <mergeCell ref="O171:O179"/>
    <mergeCell ref="S171:S179"/>
    <mergeCell ref="T171:T179"/>
    <mergeCell ref="U171:U179"/>
    <mergeCell ref="V171:V179"/>
    <mergeCell ref="W171:W179"/>
    <mergeCell ref="X171:X179"/>
    <mergeCell ref="Y171:Y179"/>
    <mergeCell ref="Z171:Z179"/>
    <mergeCell ref="AB171:AB179"/>
    <mergeCell ref="AC171:AC179"/>
    <mergeCell ref="AD171:AD179"/>
    <mergeCell ref="AE171:AE179"/>
    <mergeCell ref="AF171:AF179"/>
    <mergeCell ref="AA171:AA179"/>
    <mergeCell ref="AG171:AG179"/>
    <mergeCell ref="AH171:AH179"/>
    <mergeCell ref="AI171:AI179"/>
    <mergeCell ref="AJ171:AJ179"/>
    <mergeCell ref="AK171:AK179"/>
    <mergeCell ref="AL171:AL179"/>
    <mergeCell ref="AD149:AD160"/>
    <mergeCell ref="AE149:AE160"/>
    <mergeCell ref="AF149:AF160"/>
    <mergeCell ref="AA149:AA160"/>
    <mergeCell ref="AG149:AG160"/>
    <mergeCell ref="AH149:AH160"/>
    <mergeCell ref="AI149:AI160"/>
    <mergeCell ref="AJ149:AJ160"/>
    <mergeCell ref="AK149:AK160"/>
    <mergeCell ref="AL149:AL160"/>
    <mergeCell ref="A161:A170"/>
    <mergeCell ref="B161:B170"/>
    <mergeCell ref="C161:C170"/>
    <mergeCell ref="D161:D170"/>
    <mergeCell ref="E161:E170"/>
    <mergeCell ref="F161:F170"/>
    <mergeCell ref="O161:O170"/>
    <mergeCell ref="S161:S170"/>
    <mergeCell ref="T161:T170"/>
    <mergeCell ref="U161:U170"/>
    <mergeCell ref="V161:V170"/>
    <mergeCell ref="W161:W170"/>
    <mergeCell ref="X161:X170"/>
    <mergeCell ref="Y161:Y170"/>
    <mergeCell ref="Z161:Z170"/>
    <mergeCell ref="AB161:AB170"/>
    <mergeCell ref="AC161:AC170"/>
    <mergeCell ref="AD161:AD170"/>
    <mergeCell ref="AA161:AA170"/>
    <mergeCell ref="AE161:AE170"/>
    <mergeCell ref="AF161:AF170"/>
    <mergeCell ref="AG161:AG170"/>
    <mergeCell ref="A149:A160"/>
    <mergeCell ref="B149:B160"/>
    <mergeCell ref="C149:C160"/>
    <mergeCell ref="D149:D160"/>
    <mergeCell ref="E149:E160"/>
    <mergeCell ref="F149:F160"/>
    <mergeCell ref="O149:O160"/>
    <mergeCell ref="S149:S160"/>
    <mergeCell ref="T149:T160"/>
    <mergeCell ref="U149:U160"/>
    <mergeCell ref="V149:V160"/>
    <mergeCell ref="W149:W160"/>
    <mergeCell ref="X149:X160"/>
    <mergeCell ref="Y149:Y160"/>
    <mergeCell ref="Z149:Z160"/>
    <mergeCell ref="AB149:AB160"/>
    <mergeCell ref="AC149:AC160"/>
    <mergeCell ref="AH133:AH138"/>
    <mergeCell ref="AI133:AI138"/>
    <mergeCell ref="AJ133:AJ138"/>
    <mergeCell ref="AK133:AK138"/>
    <mergeCell ref="AL133:AL138"/>
    <mergeCell ref="A139:A148"/>
    <mergeCell ref="B139:B148"/>
    <mergeCell ref="C139:C148"/>
    <mergeCell ref="D139:D148"/>
    <mergeCell ref="E139:E148"/>
    <mergeCell ref="F139:F148"/>
    <mergeCell ref="O139:O148"/>
    <mergeCell ref="S139:S148"/>
    <mergeCell ref="T139:T148"/>
    <mergeCell ref="U139:U148"/>
    <mergeCell ref="V139:V148"/>
    <mergeCell ref="W139:W148"/>
    <mergeCell ref="X139:X148"/>
    <mergeCell ref="Y139:Y148"/>
    <mergeCell ref="Z139:Z148"/>
    <mergeCell ref="AB139:AB148"/>
    <mergeCell ref="AC139:AC148"/>
    <mergeCell ref="AD139:AD148"/>
    <mergeCell ref="AA139:AA148"/>
    <mergeCell ref="AE139:AE148"/>
    <mergeCell ref="AF139:AF148"/>
    <mergeCell ref="AG139:AG148"/>
    <mergeCell ref="AH139:AH148"/>
    <mergeCell ref="AI139:AI148"/>
    <mergeCell ref="AJ139:AJ148"/>
    <mergeCell ref="AK139:AK148"/>
    <mergeCell ref="AL139:AL148"/>
    <mergeCell ref="AD122:AD132"/>
    <mergeCell ref="AA122:AA132"/>
    <mergeCell ref="AE122:AE132"/>
    <mergeCell ref="AF122:AF132"/>
    <mergeCell ref="AG122:AG132"/>
    <mergeCell ref="AH122:AH132"/>
    <mergeCell ref="AI122:AI132"/>
    <mergeCell ref="AJ122:AJ132"/>
    <mergeCell ref="AK122:AK132"/>
    <mergeCell ref="AL122:AL132"/>
    <mergeCell ref="A133:A138"/>
    <mergeCell ref="B133:B138"/>
    <mergeCell ref="C133:C138"/>
    <mergeCell ref="D133:D138"/>
    <mergeCell ref="E133:E138"/>
    <mergeCell ref="F133:F138"/>
    <mergeCell ref="O133:O138"/>
    <mergeCell ref="S133:S138"/>
    <mergeCell ref="T133:T138"/>
    <mergeCell ref="U133:U138"/>
    <mergeCell ref="V133:V138"/>
    <mergeCell ref="W133:W138"/>
    <mergeCell ref="X133:X138"/>
    <mergeCell ref="Y133:Y138"/>
    <mergeCell ref="Z133:Z138"/>
    <mergeCell ref="AB133:AB138"/>
    <mergeCell ref="AC133:AC138"/>
    <mergeCell ref="AD133:AD138"/>
    <mergeCell ref="AE133:AE138"/>
    <mergeCell ref="AF133:AF138"/>
    <mergeCell ref="AA133:AA138"/>
    <mergeCell ref="AG133:AG138"/>
    <mergeCell ref="A122:A132"/>
    <mergeCell ref="B122:B132"/>
    <mergeCell ref="C122:C132"/>
    <mergeCell ref="D122:D132"/>
    <mergeCell ref="E122:E132"/>
    <mergeCell ref="F122:F132"/>
    <mergeCell ref="O122:O132"/>
    <mergeCell ref="S122:S132"/>
    <mergeCell ref="T122:T132"/>
    <mergeCell ref="U122:U132"/>
    <mergeCell ref="V122:V132"/>
    <mergeCell ref="W122:W132"/>
    <mergeCell ref="X122:X132"/>
    <mergeCell ref="Y122:Y132"/>
    <mergeCell ref="Z122:Z132"/>
    <mergeCell ref="AB122:AB132"/>
    <mergeCell ref="AC122:AC132"/>
    <mergeCell ref="AH108:AH118"/>
    <mergeCell ref="AI108:AI118"/>
    <mergeCell ref="AJ108:AJ118"/>
    <mergeCell ref="AK108:AK118"/>
    <mergeCell ref="AL108:AL118"/>
    <mergeCell ref="A119:A121"/>
    <mergeCell ref="B119:B121"/>
    <mergeCell ref="C119:C121"/>
    <mergeCell ref="D119:D121"/>
    <mergeCell ref="E119:E121"/>
    <mergeCell ref="F119:F121"/>
    <mergeCell ref="O119:O121"/>
    <mergeCell ref="S119:S121"/>
    <mergeCell ref="T119:T121"/>
    <mergeCell ref="U119:U121"/>
    <mergeCell ref="V119:V121"/>
    <mergeCell ref="W119:W121"/>
    <mergeCell ref="X119:X121"/>
    <mergeCell ref="Y119:Y121"/>
    <mergeCell ref="Z119:Z121"/>
    <mergeCell ref="AB119:AB121"/>
    <mergeCell ref="AC119:AC121"/>
    <mergeCell ref="AD119:AD121"/>
    <mergeCell ref="AE119:AE121"/>
    <mergeCell ref="AF119:AF121"/>
    <mergeCell ref="AA119:AA121"/>
    <mergeCell ref="AG119:AG121"/>
    <mergeCell ref="AH119:AH121"/>
    <mergeCell ref="AI119:AI121"/>
    <mergeCell ref="AJ119:AJ121"/>
    <mergeCell ref="AK119:AK121"/>
    <mergeCell ref="AL119:AL121"/>
    <mergeCell ref="AD96:AD107"/>
    <mergeCell ref="AE96:AE107"/>
    <mergeCell ref="AF96:AF107"/>
    <mergeCell ref="AA96:AA107"/>
    <mergeCell ref="AG96:AG107"/>
    <mergeCell ref="AH96:AH107"/>
    <mergeCell ref="AI96:AI107"/>
    <mergeCell ref="AJ96:AJ107"/>
    <mergeCell ref="AK96:AK107"/>
    <mergeCell ref="AL96:AL107"/>
    <mergeCell ref="A108:A118"/>
    <mergeCell ref="B108:B118"/>
    <mergeCell ref="C108:C118"/>
    <mergeCell ref="D108:D118"/>
    <mergeCell ref="E108:E118"/>
    <mergeCell ref="F108:F118"/>
    <mergeCell ref="O108:O118"/>
    <mergeCell ref="S108:S118"/>
    <mergeCell ref="T108:T118"/>
    <mergeCell ref="U108:U118"/>
    <mergeCell ref="V108:V118"/>
    <mergeCell ref="W108:W118"/>
    <mergeCell ref="X108:X118"/>
    <mergeCell ref="Y108:Y118"/>
    <mergeCell ref="Z108:Z118"/>
    <mergeCell ref="AB108:AB118"/>
    <mergeCell ref="AC108:AC118"/>
    <mergeCell ref="AD108:AD118"/>
    <mergeCell ref="AA108:AA118"/>
    <mergeCell ref="AE108:AE118"/>
    <mergeCell ref="AF108:AF118"/>
    <mergeCell ref="AG108:AG118"/>
    <mergeCell ref="A96:A107"/>
    <mergeCell ref="B96:B107"/>
    <mergeCell ref="C96:C107"/>
    <mergeCell ref="D96:D107"/>
    <mergeCell ref="E96:E107"/>
    <mergeCell ref="F96:F107"/>
    <mergeCell ref="O96:O107"/>
    <mergeCell ref="S96:S107"/>
    <mergeCell ref="T96:T107"/>
    <mergeCell ref="U96:U107"/>
    <mergeCell ref="V96:V107"/>
    <mergeCell ref="W96:W107"/>
    <mergeCell ref="X96:X107"/>
    <mergeCell ref="Y96:Y107"/>
    <mergeCell ref="Z96:Z107"/>
    <mergeCell ref="AB96:AB107"/>
    <mergeCell ref="AC96:AC107"/>
    <mergeCell ref="AH77:AH84"/>
    <mergeCell ref="AI77:AI84"/>
    <mergeCell ref="AJ77:AJ84"/>
    <mergeCell ref="AK77:AK84"/>
    <mergeCell ref="AL77:AL84"/>
    <mergeCell ref="A85:A95"/>
    <mergeCell ref="B85:B95"/>
    <mergeCell ref="C85:C95"/>
    <mergeCell ref="D85:D95"/>
    <mergeCell ref="E85:E95"/>
    <mergeCell ref="F85:F95"/>
    <mergeCell ref="O85:O95"/>
    <mergeCell ref="S85:S95"/>
    <mergeCell ref="T85:T95"/>
    <mergeCell ref="U85:U95"/>
    <mergeCell ref="V85:V95"/>
    <mergeCell ref="W85:W95"/>
    <mergeCell ref="X85:X95"/>
    <mergeCell ref="Y85:Y95"/>
    <mergeCell ref="Z85:Z95"/>
    <mergeCell ref="AB85:AB95"/>
    <mergeCell ref="AC85:AC95"/>
    <mergeCell ref="AD85:AD95"/>
    <mergeCell ref="AA85:AA95"/>
    <mergeCell ref="AE85:AE95"/>
    <mergeCell ref="AF85:AF95"/>
    <mergeCell ref="AG85:AG95"/>
    <mergeCell ref="AH85:AH95"/>
    <mergeCell ref="AI85:AI95"/>
    <mergeCell ref="AJ85:AJ95"/>
    <mergeCell ref="AK85:AK95"/>
    <mergeCell ref="AL85:AL95"/>
    <mergeCell ref="AD68:AD76"/>
    <mergeCell ref="AA68:AA76"/>
    <mergeCell ref="AE68:AE76"/>
    <mergeCell ref="AF68:AF76"/>
    <mergeCell ref="AG68:AG76"/>
    <mergeCell ref="AH68:AH76"/>
    <mergeCell ref="AI68:AI76"/>
    <mergeCell ref="AJ68:AJ76"/>
    <mergeCell ref="AK68:AK76"/>
    <mergeCell ref="AL68:AL76"/>
    <mergeCell ref="A77:A84"/>
    <mergeCell ref="B77:B84"/>
    <mergeCell ref="C77:C84"/>
    <mergeCell ref="D77:D84"/>
    <mergeCell ref="E77:E84"/>
    <mergeCell ref="F77:F84"/>
    <mergeCell ref="O77:O84"/>
    <mergeCell ref="S77:S84"/>
    <mergeCell ref="T77:T84"/>
    <mergeCell ref="U77:U84"/>
    <mergeCell ref="V77:V84"/>
    <mergeCell ref="W77:W84"/>
    <mergeCell ref="X77:X84"/>
    <mergeCell ref="Y77:Y84"/>
    <mergeCell ref="Z77:Z84"/>
    <mergeCell ref="AB77:AB84"/>
    <mergeCell ref="AC77:AC84"/>
    <mergeCell ref="AD77:AD84"/>
    <mergeCell ref="AE77:AE84"/>
    <mergeCell ref="AF77:AF84"/>
    <mergeCell ref="AA77:AA84"/>
    <mergeCell ref="AG77:AG84"/>
    <mergeCell ref="A68:A76"/>
    <mergeCell ref="B68:B76"/>
    <mergeCell ref="C68:C76"/>
    <mergeCell ref="D68:D76"/>
    <mergeCell ref="E68:E76"/>
    <mergeCell ref="F68:F76"/>
    <mergeCell ref="O68:O76"/>
    <mergeCell ref="S68:S76"/>
    <mergeCell ref="T68:T76"/>
    <mergeCell ref="U68:U76"/>
    <mergeCell ref="V68:V76"/>
    <mergeCell ref="W68:W76"/>
    <mergeCell ref="X68:X76"/>
    <mergeCell ref="Y68:Y76"/>
    <mergeCell ref="Z68:Z76"/>
    <mergeCell ref="AB68:AB76"/>
    <mergeCell ref="AC68:AC76"/>
    <mergeCell ref="AH53:AH58"/>
    <mergeCell ref="AI53:AI58"/>
    <mergeCell ref="AJ53:AJ58"/>
    <mergeCell ref="AK53:AK58"/>
    <mergeCell ref="AL53:AL58"/>
    <mergeCell ref="A59:A67"/>
    <mergeCell ref="B59:B67"/>
    <mergeCell ref="C59:C67"/>
    <mergeCell ref="D59:D67"/>
    <mergeCell ref="E59:E67"/>
    <mergeCell ref="F59:F67"/>
    <mergeCell ref="O59:O67"/>
    <mergeCell ref="S59:S67"/>
    <mergeCell ref="T59:T67"/>
    <mergeCell ref="U59:U67"/>
    <mergeCell ref="V59:V67"/>
    <mergeCell ref="W59:W67"/>
    <mergeCell ref="X59:X67"/>
    <mergeCell ref="Y59:Y67"/>
    <mergeCell ref="Z59:Z67"/>
    <mergeCell ref="AB59:AB67"/>
    <mergeCell ref="AC59:AC67"/>
    <mergeCell ref="AD59:AD67"/>
    <mergeCell ref="AE59:AE67"/>
    <mergeCell ref="AF59:AF67"/>
    <mergeCell ref="AA59:AA67"/>
    <mergeCell ref="AG59:AG67"/>
    <mergeCell ref="AH59:AH67"/>
    <mergeCell ref="AI59:AI67"/>
    <mergeCell ref="AJ59:AJ67"/>
    <mergeCell ref="AK59:AK67"/>
    <mergeCell ref="AL59:AL67"/>
    <mergeCell ref="AD42:AD52"/>
    <mergeCell ref="AE42:AE52"/>
    <mergeCell ref="AF42:AF52"/>
    <mergeCell ref="AA42:AA52"/>
    <mergeCell ref="AG42:AG52"/>
    <mergeCell ref="AH42:AH52"/>
    <mergeCell ref="AI42:AI52"/>
    <mergeCell ref="AJ42:AJ52"/>
    <mergeCell ref="AK42:AK52"/>
    <mergeCell ref="AL42:AL52"/>
    <mergeCell ref="A53:A58"/>
    <mergeCell ref="B53:B58"/>
    <mergeCell ref="C53:C58"/>
    <mergeCell ref="D53:D58"/>
    <mergeCell ref="E53:E58"/>
    <mergeCell ref="F53:F58"/>
    <mergeCell ref="O53:O58"/>
    <mergeCell ref="S53:S58"/>
    <mergeCell ref="T53:T58"/>
    <mergeCell ref="U53:U58"/>
    <mergeCell ref="V53:V58"/>
    <mergeCell ref="W53:W58"/>
    <mergeCell ref="X53:X58"/>
    <mergeCell ref="Y53:Y58"/>
    <mergeCell ref="Z53:Z58"/>
    <mergeCell ref="AB53:AB58"/>
    <mergeCell ref="AC53:AC58"/>
    <mergeCell ref="AD53:AD58"/>
    <mergeCell ref="AA53:AA58"/>
    <mergeCell ref="AE53:AE58"/>
    <mergeCell ref="AF53:AF58"/>
    <mergeCell ref="AG53:AG58"/>
    <mergeCell ref="A42:A52"/>
    <mergeCell ref="B42:B52"/>
    <mergeCell ref="C42:C52"/>
    <mergeCell ref="D42:D52"/>
    <mergeCell ref="E42:E52"/>
    <mergeCell ref="F42:F52"/>
    <mergeCell ref="O42:O52"/>
    <mergeCell ref="S42:S52"/>
    <mergeCell ref="T42:T52"/>
    <mergeCell ref="U42:U52"/>
    <mergeCell ref="V42:V52"/>
    <mergeCell ref="W42:W52"/>
    <mergeCell ref="X42:X52"/>
    <mergeCell ref="Y42:Y52"/>
    <mergeCell ref="Z42:Z52"/>
    <mergeCell ref="AB42:AB52"/>
    <mergeCell ref="AC42:AC52"/>
    <mergeCell ref="AH26:AH33"/>
    <mergeCell ref="AI26:AI33"/>
    <mergeCell ref="AJ26:AJ33"/>
    <mergeCell ref="AK26:AK33"/>
    <mergeCell ref="AL26:AL33"/>
    <mergeCell ref="A34:A41"/>
    <mergeCell ref="B34:B41"/>
    <mergeCell ref="C34:C41"/>
    <mergeCell ref="D34:D41"/>
    <mergeCell ref="E34:E41"/>
    <mergeCell ref="F34:F41"/>
    <mergeCell ref="O34:O41"/>
    <mergeCell ref="S34:S41"/>
    <mergeCell ref="T34:T41"/>
    <mergeCell ref="U34:U41"/>
    <mergeCell ref="V34:V41"/>
    <mergeCell ref="W34:W41"/>
    <mergeCell ref="X34:X41"/>
    <mergeCell ref="Y34:Y41"/>
    <mergeCell ref="Z34:Z41"/>
    <mergeCell ref="AB34:AB41"/>
    <mergeCell ref="AC34:AC41"/>
    <mergeCell ref="AD34:AD41"/>
    <mergeCell ref="AA34:AA41"/>
    <mergeCell ref="AE34:AE41"/>
    <mergeCell ref="AF34:AF41"/>
    <mergeCell ref="AG34:AG41"/>
    <mergeCell ref="AH34:AH41"/>
    <mergeCell ref="AI34:AI41"/>
    <mergeCell ref="AJ34:AJ41"/>
    <mergeCell ref="AK34:AK41"/>
    <mergeCell ref="AL34:AL41"/>
    <mergeCell ref="AD19:AD25"/>
    <mergeCell ref="AA19:AA25"/>
    <mergeCell ref="AE19:AE25"/>
    <mergeCell ref="AF19:AF25"/>
    <mergeCell ref="AG19:AG25"/>
    <mergeCell ref="AH19:AH25"/>
    <mergeCell ref="AI19:AI25"/>
    <mergeCell ref="AJ19:AJ25"/>
    <mergeCell ref="AK19:AK25"/>
    <mergeCell ref="AL19:AL25"/>
    <mergeCell ref="A26:A33"/>
    <mergeCell ref="B26:B33"/>
    <mergeCell ref="C26:C33"/>
    <mergeCell ref="D26:D33"/>
    <mergeCell ref="E26:E33"/>
    <mergeCell ref="F26:F33"/>
    <mergeCell ref="O26:O33"/>
    <mergeCell ref="S26:S33"/>
    <mergeCell ref="T26:T33"/>
    <mergeCell ref="U26:U33"/>
    <mergeCell ref="V26:V33"/>
    <mergeCell ref="W26:W33"/>
    <mergeCell ref="X26:X33"/>
    <mergeCell ref="Y26:Y33"/>
    <mergeCell ref="Z26:Z33"/>
    <mergeCell ref="AB26:AB33"/>
    <mergeCell ref="AC26:AC33"/>
    <mergeCell ref="AD26:AD33"/>
    <mergeCell ref="AE26:AE33"/>
    <mergeCell ref="AF26:AF33"/>
    <mergeCell ref="AA26:AA33"/>
    <mergeCell ref="AG26:AG33"/>
    <mergeCell ref="A1:E1"/>
    <mergeCell ref="A2:E2"/>
    <mergeCell ref="C9:C18"/>
    <mergeCell ref="D9:D18"/>
    <mergeCell ref="A6:E7"/>
    <mergeCell ref="B9:B18"/>
    <mergeCell ref="A9:A18"/>
    <mergeCell ref="E9:E18"/>
    <mergeCell ref="AB9:AB18"/>
    <mergeCell ref="Z9:Z18"/>
    <mergeCell ref="AG9:AG18"/>
    <mergeCell ref="T9:T18"/>
    <mergeCell ref="AD9:AD18"/>
    <mergeCell ref="AJ9:AJ18"/>
    <mergeCell ref="AA9:AA18"/>
    <mergeCell ref="A19:A25"/>
    <mergeCell ref="B19:B25"/>
    <mergeCell ref="C19:C25"/>
    <mergeCell ref="D19:D25"/>
    <mergeCell ref="E19:E25"/>
    <mergeCell ref="F19:F25"/>
    <mergeCell ref="O19:O25"/>
    <mergeCell ref="S19:S25"/>
    <mergeCell ref="T19:T25"/>
    <mergeCell ref="U19:U25"/>
    <mergeCell ref="V19:V25"/>
    <mergeCell ref="W19:W25"/>
    <mergeCell ref="X19:X25"/>
    <mergeCell ref="Y19:Y25"/>
    <mergeCell ref="Z19:Z25"/>
    <mergeCell ref="AB19:AB25"/>
    <mergeCell ref="AC19:AC25"/>
    <mergeCell ref="AL9:AL18"/>
    <mergeCell ref="AH6:AK7"/>
    <mergeCell ref="P7:AB7"/>
    <mergeCell ref="AC7:AF7"/>
    <mergeCell ref="AH9:AH18"/>
    <mergeCell ref="X9:X18"/>
    <mergeCell ref="AI9:AI18"/>
    <mergeCell ref="AK9:AK18"/>
    <mergeCell ref="AF9:AF18"/>
    <mergeCell ref="AC9:AC18"/>
    <mergeCell ref="F6:O7"/>
    <mergeCell ref="AE9:AE18"/>
    <mergeCell ref="V9:V18"/>
    <mergeCell ref="S9:S18"/>
    <mergeCell ref="U9:U18"/>
    <mergeCell ref="F9:F18"/>
    <mergeCell ref="Y9:Y18"/>
    <mergeCell ref="W9:W18"/>
    <mergeCell ref="O9:O18"/>
    <mergeCell ref="P6:AG6"/>
  </mergeCells>
  <dataValidations count="5">
    <dataValidation type="list" allowBlank="1" showInputMessage="1" showErrorMessage="1" error="Izaberite iz izbornika" sqref="C9:C1040">
      <formula1>$A$1057:$A$1060</formula1>
    </dataValidation>
    <dataValidation type="list" allowBlank="1" showInputMessage="1" showErrorMessage="1" error="Izaberite iz izbornika" sqref="D9:D1040">
      <formula1>$F$1057:$F$1060</formula1>
    </dataValidation>
    <dataValidation type="whole" operator="lessThan" allowBlank="1" showInputMessage="1" showErrorMessage="1" error="U ovu ćeliju moguće je upisati samo broj" sqref="P9:AF1040 AJ9:AJ1040">
      <formula1>100</formula1>
    </dataValidation>
    <dataValidation type="list" allowBlank="1" showInputMessage="1" showErrorMessage="1" error="Izaberite iz izbornika" sqref="F9:F1040">
      <formula1>$J$1057:$J$1063</formula1>
    </dataValidation>
    <dataValidation type="decimal" operator="lessThan" allowBlank="1" showInputMessage="1" showErrorMessage="1" error="U ovu ćeliju moguće je upisati samo broj" sqref="L9:N1040">
      <formula1>100</formula1>
    </dataValidation>
  </dataValidations>
  <pageMargins left="3.937007874015748E-2" right="3.937007874015748E-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X139"/>
  <sheetViews>
    <sheetView showGridLines="0" topLeftCell="A4" zoomScaleNormal="100" workbookViewId="0">
      <selection activeCell="A16" sqref="A16:B16"/>
    </sheetView>
  </sheetViews>
  <sheetFormatPr defaultColWidth="9.140625" defaultRowHeight="12.75" x14ac:dyDescent="0.2"/>
  <cols>
    <col min="1" max="1" width="11.85546875" style="1" customWidth="1"/>
    <col min="2" max="2" width="9.140625" style="1"/>
    <col min="3" max="10" width="6.7109375" style="1" customWidth="1"/>
    <col min="11" max="12" width="9.140625" style="1"/>
    <col min="13" max="13" width="14.7109375" style="1" hidden="1" customWidth="1"/>
    <col min="14" max="14" width="13.140625" style="1" hidden="1" customWidth="1"/>
    <col min="15" max="15" width="16" style="1" hidden="1" customWidth="1"/>
    <col min="16" max="16" width="12.7109375" style="1" hidden="1" customWidth="1"/>
    <col min="17" max="17" width="15" style="1" hidden="1" customWidth="1"/>
    <col min="18" max="22" width="6.7109375" style="1" hidden="1" customWidth="1"/>
    <col min="23" max="24" width="0" style="1" hidden="1" customWidth="1"/>
    <col min="25" max="16384" width="9.140625" style="1"/>
  </cols>
  <sheetData>
    <row r="1" spans="1:24" x14ac:dyDescent="0.2">
      <c r="A1" s="171" t="str">
        <f>NazivSkole</f>
        <v>Ekonomska škola Mije Mirkovića Rijeka</v>
      </c>
      <c r="B1" s="172"/>
      <c r="C1" s="172"/>
      <c r="D1" s="172"/>
      <c r="E1" s="172"/>
    </row>
    <row r="2" spans="1:24" x14ac:dyDescent="0.2">
      <c r="A2" s="134" t="str">
        <f>GradMjesto</f>
        <v>Rijeka</v>
      </c>
      <c r="B2" s="150"/>
      <c r="C2" s="150"/>
      <c r="D2" s="150"/>
      <c r="E2" s="135"/>
    </row>
    <row r="4" spans="1:24" x14ac:dyDescent="0.2">
      <c r="A4" s="88" t="s">
        <v>132</v>
      </c>
      <c r="B4" s="88"/>
      <c r="C4" s="88"/>
      <c r="D4" s="88"/>
      <c r="E4" s="88"/>
      <c r="F4" s="88"/>
      <c r="G4" s="34"/>
      <c r="H4" s="34"/>
      <c r="I4" s="34"/>
      <c r="J4" s="34"/>
    </row>
    <row r="5" spans="1:24" ht="13.5" x14ac:dyDescent="0.25">
      <c r="L5" s="22"/>
      <c r="M5" s="22"/>
      <c r="N5" s="22"/>
      <c r="O5" s="22"/>
      <c r="P5" s="22"/>
      <c r="Q5" s="82"/>
      <c r="R5" s="82" t="s">
        <v>115</v>
      </c>
      <c r="S5" s="22" t="s">
        <v>85</v>
      </c>
      <c r="T5" s="22" t="s">
        <v>72</v>
      </c>
      <c r="U5" s="22" t="s">
        <v>86</v>
      </c>
      <c r="V5" s="22" t="s">
        <v>74</v>
      </c>
      <c r="W5" s="22" t="s">
        <v>73</v>
      </c>
      <c r="X5" s="82" t="s">
        <v>115</v>
      </c>
    </row>
    <row r="6" spans="1:24" ht="13.5" x14ac:dyDescent="0.2">
      <c r="A6" s="134" t="s">
        <v>117</v>
      </c>
      <c r="B6" s="135"/>
      <c r="C6" s="116" t="s">
        <v>51</v>
      </c>
      <c r="D6" s="117"/>
      <c r="E6" s="117"/>
      <c r="F6" s="118"/>
      <c r="L6" s="51"/>
      <c r="M6" s="51" t="str">
        <f>Zupanija</f>
        <v>Primorsko-goranska</v>
      </c>
      <c r="N6" s="51" t="str">
        <f>GradMjesto</f>
        <v>Rijeka</v>
      </c>
      <c r="O6" s="51" t="str">
        <f>Osnivac</f>
        <v>državna</v>
      </c>
      <c r="P6" s="51" t="str">
        <f>VrstaSkole</f>
        <v>strukovna</v>
      </c>
      <c r="Q6" s="51" t="str">
        <f>SifraSkole</f>
        <v>08-071-505</v>
      </c>
      <c r="R6" s="1" t="str">
        <f t="shared" ref="R6:R18" si="0">SifraSkole</f>
        <v>08-071-505</v>
      </c>
      <c r="S6" s="23" t="str">
        <f t="shared" ref="S6:S32" si="1">NazivSkole</f>
        <v>Ekonomska škola Mije Mirkovića Rijeka</v>
      </c>
      <c r="T6" s="23" t="str">
        <f t="shared" ref="T6:T32" si="2">Zupanija</f>
        <v>Primorsko-goranska</v>
      </c>
      <c r="U6" s="23" t="str">
        <f t="shared" ref="U6:U32" si="3">GradMjesto</f>
        <v>Rijeka</v>
      </c>
      <c r="V6" s="23" t="str">
        <f t="shared" ref="V6:V32" si="4">Osnivac</f>
        <v>državna</v>
      </c>
      <c r="W6" s="23" t="str">
        <f t="shared" ref="W6:W32" si="5">VrstaSkole</f>
        <v>strukovna</v>
      </c>
      <c r="X6" s="1" t="str">
        <f t="shared" ref="X6:X32" si="6">SifraSkole</f>
        <v>08-071-505</v>
      </c>
    </row>
    <row r="7" spans="1:24" ht="13.5" x14ac:dyDescent="0.2">
      <c r="A7" s="163" t="s">
        <v>118</v>
      </c>
      <c r="B7" s="164"/>
      <c r="C7" s="167" t="s">
        <v>128</v>
      </c>
      <c r="D7" s="168"/>
      <c r="E7" s="168"/>
      <c r="F7" s="168"/>
      <c r="G7" s="168"/>
      <c r="H7" s="168"/>
      <c r="I7" s="168"/>
      <c r="J7" s="168"/>
      <c r="L7" s="42"/>
      <c r="M7" s="23" t="str">
        <f t="shared" ref="M7:M18" si="7">NazivSkole</f>
        <v>Ekonomska škola Mije Mirkovića Rijeka</v>
      </c>
      <c r="N7" s="23" t="str">
        <f t="shared" ref="N7:N18" si="8">Zupanija</f>
        <v>Primorsko-goranska</v>
      </c>
      <c r="O7" s="23" t="str">
        <f t="shared" ref="O7:O18" si="9">GradMjesto</f>
        <v>Rijeka</v>
      </c>
      <c r="P7" s="23" t="str">
        <f t="shared" ref="P7:P18" si="10">Osnivac</f>
        <v>državna</v>
      </c>
      <c r="Q7" s="23" t="str">
        <f t="shared" ref="Q7:Q18" si="11">VrstaSkole</f>
        <v>strukovna</v>
      </c>
      <c r="R7" s="1" t="str">
        <f t="shared" si="0"/>
        <v>08-071-505</v>
      </c>
      <c r="S7" s="23" t="str">
        <f t="shared" si="1"/>
        <v>Ekonomska škola Mije Mirkovića Rijeka</v>
      </c>
      <c r="T7" s="23" t="str">
        <f t="shared" si="2"/>
        <v>Primorsko-goranska</v>
      </c>
      <c r="U7" s="23" t="str">
        <f t="shared" si="3"/>
        <v>Rijeka</v>
      </c>
      <c r="V7" s="23" t="str">
        <f t="shared" si="4"/>
        <v>državna</v>
      </c>
      <c r="W7" s="23" t="str">
        <f t="shared" si="5"/>
        <v>strukovna</v>
      </c>
      <c r="X7" s="1" t="str">
        <f t="shared" si="6"/>
        <v>08-071-505</v>
      </c>
    </row>
    <row r="8" spans="1:24" ht="13.5" x14ac:dyDescent="0.2">
      <c r="A8" s="165"/>
      <c r="B8" s="166"/>
      <c r="C8" s="169" t="s">
        <v>119</v>
      </c>
      <c r="D8" s="170"/>
      <c r="E8" s="169" t="s">
        <v>120</v>
      </c>
      <c r="F8" s="170"/>
      <c r="G8" s="169" t="s">
        <v>121</v>
      </c>
      <c r="H8" s="170"/>
      <c r="I8" s="169" t="s">
        <v>122</v>
      </c>
      <c r="J8" s="170"/>
      <c r="L8" s="51"/>
      <c r="M8" s="23" t="str">
        <f t="shared" si="7"/>
        <v>Ekonomska škola Mije Mirkovića Rijeka</v>
      </c>
      <c r="N8" s="23" t="str">
        <f t="shared" si="8"/>
        <v>Primorsko-goranska</v>
      </c>
      <c r="O8" s="23" t="str">
        <f t="shared" si="9"/>
        <v>Rijeka</v>
      </c>
      <c r="P8" s="23" t="str">
        <f t="shared" si="10"/>
        <v>državna</v>
      </c>
      <c r="Q8" s="23" t="str">
        <f t="shared" si="11"/>
        <v>strukovna</v>
      </c>
      <c r="R8" s="1" t="str">
        <f t="shared" si="0"/>
        <v>08-071-505</v>
      </c>
      <c r="S8" s="23" t="str">
        <f t="shared" si="1"/>
        <v>Ekonomska škola Mije Mirkovića Rijeka</v>
      </c>
      <c r="T8" s="23" t="str">
        <f t="shared" si="2"/>
        <v>Primorsko-goranska</v>
      </c>
      <c r="U8" s="23" t="str">
        <f t="shared" si="3"/>
        <v>Rijeka</v>
      </c>
      <c r="V8" s="23" t="str">
        <f t="shared" si="4"/>
        <v>državna</v>
      </c>
      <c r="W8" s="23" t="str">
        <f t="shared" si="5"/>
        <v>strukovna</v>
      </c>
      <c r="X8" s="1" t="str">
        <f t="shared" si="6"/>
        <v>08-071-505</v>
      </c>
    </row>
    <row r="9" spans="1:24" ht="13.5" x14ac:dyDescent="0.2">
      <c r="A9" s="128"/>
      <c r="B9" s="130"/>
      <c r="C9" s="92"/>
      <c r="D9" s="92"/>
      <c r="E9" s="92"/>
      <c r="F9" s="92"/>
      <c r="G9" s="93"/>
      <c r="H9" s="93"/>
      <c r="I9" s="93"/>
      <c r="J9" s="93"/>
      <c r="L9" s="51"/>
      <c r="M9" s="23" t="str">
        <f t="shared" si="7"/>
        <v>Ekonomska škola Mije Mirkovića Rijeka</v>
      </c>
      <c r="N9" s="23" t="str">
        <f t="shared" si="8"/>
        <v>Primorsko-goranska</v>
      </c>
      <c r="O9" s="23" t="str">
        <f t="shared" si="9"/>
        <v>Rijeka</v>
      </c>
      <c r="P9" s="23" t="str">
        <f t="shared" si="10"/>
        <v>državna</v>
      </c>
      <c r="Q9" s="23" t="str">
        <f t="shared" si="11"/>
        <v>strukovna</v>
      </c>
      <c r="R9" s="1" t="str">
        <f t="shared" si="0"/>
        <v>08-071-505</v>
      </c>
      <c r="S9" s="23" t="str">
        <f t="shared" si="1"/>
        <v>Ekonomska škola Mije Mirkovića Rijeka</v>
      </c>
      <c r="T9" s="23" t="str">
        <f t="shared" si="2"/>
        <v>Primorsko-goranska</v>
      </c>
      <c r="U9" s="23" t="str">
        <f t="shared" si="3"/>
        <v>Rijeka</v>
      </c>
      <c r="V9" s="23" t="str">
        <f t="shared" si="4"/>
        <v>državna</v>
      </c>
      <c r="W9" s="23" t="str">
        <f t="shared" si="5"/>
        <v>strukovna</v>
      </c>
      <c r="X9" s="1" t="str">
        <f t="shared" si="6"/>
        <v>08-071-505</v>
      </c>
    </row>
    <row r="10" spans="1:24" ht="13.5" x14ac:dyDescent="0.2">
      <c r="A10" s="128"/>
      <c r="B10" s="130"/>
      <c r="C10" s="92"/>
      <c r="D10" s="92"/>
      <c r="E10" s="92"/>
      <c r="F10" s="92"/>
      <c r="G10" s="93"/>
      <c r="H10" s="93"/>
      <c r="I10" s="93"/>
      <c r="J10" s="93"/>
      <c r="L10" s="51"/>
      <c r="M10" s="23" t="str">
        <f t="shared" si="7"/>
        <v>Ekonomska škola Mije Mirkovića Rijeka</v>
      </c>
      <c r="N10" s="23" t="str">
        <f t="shared" si="8"/>
        <v>Primorsko-goranska</v>
      </c>
      <c r="O10" s="23" t="str">
        <f t="shared" si="9"/>
        <v>Rijeka</v>
      </c>
      <c r="P10" s="23" t="str">
        <f t="shared" si="10"/>
        <v>državna</v>
      </c>
      <c r="Q10" s="23" t="str">
        <f t="shared" si="11"/>
        <v>strukovna</v>
      </c>
      <c r="R10" s="1" t="str">
        <f t="shared" si="0"/>
        <v>08-071-505</v>
      </c>
      <c r="S10" s="23" t="str">
        <f t="shared" si="1"/>
        <v>Ekonomska škola Mije Mirkovića Rijeka</v>
      </c>
      <c r="T10" s="23" t="str">
        <f t="shared" si="2"/>
        <v>Primorsko-goranska</v>
      </c>
      <c r="U10" s="23" t="str">
        <f t="shared" si="3"/>
        <v>Rijeka</v>
      </c>
      <c r="V10" s="23" t="str">
        <f t="shared" si="4"/>
        <v>državna</v>
      </c>
      <c r="W10" s="23" t="str">
        <f t="shared" si="5"/>
        <v>strukovna</v>
      </c>
      <c r="X10" s="1" t="str">
        <f t="shared" si="6"/>
        <v>08-071-505</v>
      </c>
    </row>
    <row r="11" spans="1:24" ht="13.5" x14ac:dyDescent="0.2">
      <c r="A11" s="128"/>
      <c r="B11" s="130"/>
      <c r="C11" s="92"/>
      <c r="D11" s="92"/>
      <c r="E11" s="92"/>
      <c r="F11" s="92"/>
      <c r="G11" s="93"/>
      <c r="H11" s="93"/>
      <c r="I11" s="93"/>
      <c r="J11" s="93"/>
      <c r="L11" s="51"/>
      <c r="M11" s="23" t="str">
        <f t="shared" si="7"/>
        <v>Ekonomska škola Mije Mirkovića Rijeka</v>
      </c>
      <c r="N11" s="23" t="str">
        <f t="shared" si="8"/>
        <v>Primorsko-goranska</v>
      </c>
      <c r="O11" s="23" t="str">
        <f t="shared" si="9"/>
        <v>Rijeka</v>
      </c>
      <c r="P11" s="23" t="str">
        <f t="shared" si="10"/>
        <v>državna</v>
      </c>
      <c r="Q11" s="23" t="str">
        <f t="shared" si="11"/>
        <v>strukovna</v>
      </c>
      <c r="R11" s="1" t="str">
        <f t="shared" si="0"/>
        <v>08-071-505</v>
      </c>
      <c r="S11" s="23" t="str">
        <f t="shared" si="1"/>
        <v>Ekonomska škola Mije Mirkovića Rijeka</v>
      </c>
      <c r="T11" s="23" t="str">
        <f t="shared" si="2"/>
        <v>Primorsko-goranska</v>
      </c>
      <c r="U11" s="23" t="str">
        <f t="shared" si="3"/>
        <v>Rijeka</v>
      </c>
      <c r="V11" s="23" t="str">
        <f t="shared" si="4"/>
        <v>državna</v>
      </c>
      <c r="W11" s="23" t="str">
        <f t="shared" si="5"/>
        <v>strukovna</v>
      </c>
      <c r="X11" s="1" t="str">
        <f t="shared" si="6"/>
        <v>08-071-505</v>
      </c>
    </row>
    <row r="12" spans="1:24" ht="13.5" x14ac:dyDescent="0.2">
      <c r="A12" s="128"/>
      <c r="B12" s="130"/>
      <c r="C12" s="92"/>
      <c r="D12" s="92"/>
      <c r="E12" s="92"/>
      <c r="F12" s="92"/>
      <c r="G12" s="93"/>
      <c r="H12" s="93"/>
      <c r="I12" s="93"/>
      <c r="J12" s="93"/>
      <c r="L12" s="51"/>
      <c r="M12" s="23" t="str">
        <f t="shared" si="7"/>
        <v>Ekonomska škola Mije Mirkovića Rijeka</v>
      </c>
      <c r="N12" s="23" t="str">
        <f t="shared" si="8"/>
        <v>Primorsko-goranska</v>
      </c>
      <c r="O12" s="23" t="str">
        <f t="shared" si="9"/>
        <v>Rijeka</v>
      </c>
      <c r="P12" s="23" t="str">
        <f t="shared" si="10"/>
        <v>državna</v>
      </c>
      <c r="Q12" s="23" t="str">
        <f t="shared" si="11"/>
        <v>strukovna</v>
      </c>
      <c r="R12" s="1" t="str">
        <f t="shared" si="0"/>
        <v>08-071-505</v>
      </c>
      <c r="S12" s="23" t="str">
        <f t="shared" si="1"/>
        <v>Ekonomska škola Mije Mirkovića Rijeka</v>
      </c>
      <c r="T12" s="23" t="str">
        <f t="shared" si="2"/>
        <v>Primorsko-goranska</v>
      </c>
      <c r="U12" s="23" t="str">
        <f t="shared" si="3"/>
        <v>Rijeka</v>
      </c>
      <c r="V12" s="23" t="str">
        <f t="shared" si="4"/>
        <v>državna</v>
      </c>
      <c r="W12" s="23" t="str">
        <f t="shared" si="5"/>
        <v>strukovna</v>
      </c>
      <c r="X12" s="1" t="str">
        <f t="shared" si="6"/>
        <v>08-071-505</v>
      </c>
    </row>
    <row r="13" spans="1:24" ht="13.5" x14ac:dyDescent="0.2">
      <c r="A13" s="128"/>
      <c r="B13" s="130"/>
      <c r="C13" s="92"/>
      <c r="D13" s="92"/>
      <c r="E13" s="92"/>
      <c r="F13" s="92"/>
      <c r="G13" s="93"/>
      <c r="H13" s="93"/>
      <c r="I13" s="93"/>
      <c r="J13" s="93"/>
      <c r="L13" s="51"/>
      <c r="M13" s="23" t="str">
        <f t="shared" si="7"/>
        <v>Ekonomska škola Mije Mirkovića Rijeka</v>
      </c>
      <c r="N13" s="23" t="str">
        <f t="shared" si="8"/>
        <v>Primorsko-goranska</v>
      </c>
      <c r="O13" s="23" t="str">
        <f t="shared" si="9"/>
        <v>Rijeka</v>
      </c>
      <c r="P13" s="23" t="str">
        <f t="shared" si="10"/>
        <v>državna</v>
      </c>
      <c r="Q13" s="23" t="str">
        <f t="shared" si="11"/>
        <v>strukovna</v>
      </c>
      <c r="R13" s="1" t="str">
        <f t="shared" si="0"/>
        <v>08-071-505</v>
      </c>
      <c r="S13" s="23" t="str">
        <f t="shared" si="1"/>
        <v>Ekonomska škola Mije Mirkovića Rijeka</v>
      </c>
      <c r="T13" s="23" t="str">
        <f t="shared" si="2"/>
        <v>Primorsko-goranska</v>
      </c>
      <c r="U13" s="23" t="str">
        <f t="shared" si="3"/>
        <v>Rijeka</v>
      </c>
      <c r="V13" s="23" t="str">
        <f t="shared" si="4"/>
        <v>državna</v>
      </c>
      <c r="W13" s="23" t="str">
        <f t="shared" si="5"/>
        <v>strukovna</v>
      </c>
      <c r="X13" s="1" t="str">
        <f t="shared" si="6"/>
        <v>08-071-505</v>
      </c>
    </row>
    <row r="14" spans="1:24" ht="13.5" x14ac:dyDescent="0.2">
      <c r="A14" s="128"/>
      <c r="B14" s="130"/>
      <c r="C14" s="92"/>
      <c r="D14" s="92"/>
      <c r="E14" s="92"/>
      <c r="F14" s="92"/>
      <c r="G14" s="93"/>
      <c r="H14" s="93"/>
      <c r="I14" s="93"/>
      <c r="J14" s="93"/>
      <c r="L14" s="51"/>
      <c r="M14" s="23" t="str">
        <f t="shared" si="7"/>
        <v>Ekonomska škola Mije Mirkovića Rijeka</v>
      </c>
      <c r="N14" s="23" t="str">
        <f t="shared" si="8"/>
        <v>Primorsko-goranska</v>
      </c>
      <c r="O14" s="23" t="str">
        <f t="shared" si="9"/>
        <v>Rijeka</v>
      </c>
      <c r="P14" s="23" t="str">
        <f t="shared" si="10"/>
        <v>državna</v>
      </c>
      <c r="Q14" s="23" t="str">
        <f t="shared" si="11"/>
        <v>strukovna</v>
      </c>
      <c r="R14" s="1" t="str">
        <f t="shared" si="0"/>
        <v>08-071-505</v>
      </c>
      <c r="S14" s="23" t="str">
        <f t="shared" si="1"/>
        <v>Ekonomska škola Mije Mirkovića Rijeka</v>
      </c>
      <c r="T14" s="23" t="str">
        <f t="shared" si="2"/>
        <v>Primorsko-goranska</v>
      </c>
      <c r="U14" s="23" t="str">
        <f t="shared" si="3"/>
        <v>Rijeka</v>
      </c>
      <c r="V14" s="23" t="str">
        <f t="shared" si="4"/>
        <v>državna</v>
      </c>
      <c r="W14" s="23" t="str">
        <f t="shared" si="5"/>
        <v>strukovna</v>
      </c>
      <c r="X14" s="1" t="str">
        <f t="shared" si="6"/>
        <v>08-071-505</v>
      </c>
    </row>
    <row r="15" spans="1:24" ht="13.5" x14ac:dyDescent="0.2">
      <c r="A15" s="128"/>
      <c r="B15" s="130"/>
      <c r="C15" s="92"/>
      <c r="D15" s="92"/>
      <c r="E15" s="92"/>
      <c r="F15" s="92"/>
      <c r="G15" s="93"/>
      <c r="H15" s="93"/>
      <c r="I15" s="93"/>
      <c r="J15" s="93"/>
      <c r="L15" s="51"/>
      <c r="M15" s="23" t="str">
        <f t="shared" si="7"/>
        <v>Ekonomska škola Mije Mirkovića Rijeka</v>
      </c>
      <c r="N15" s="23" t="str">
        <f t="shared" si="8"/>
        <v>Primorsko-goranska</v>
      </c>
      <c r="O15" s="23" t="str">
        <f t="shared" si="9"/>
        <v>Rijeka</v>
      </c>
      <c r="P15" s="23" t="str">
        <f t="shared" si="10"/>
        <v>državna</v>
      </c>
      <c r="Q15" s="23" t="str">
        <f t="shared" si="11"/>
        <v>strukovna</v>
      </c>
      <c r="R15" s="1" t="str">
        <f t="shared" si="0"/>
        <v>08-071-505</v>
      </c>
      <c r="S15" s="23" t="str">
        <f t="shared" si="1"/>
        <v>Ekonomska škola Mije Mirkovića Rijeka</v>
      </c>
      <c r="T15" s="23" t="str">
        <f t="shared" si="2"/>
        <v>Primorsko-goranska</v>
      </c>
      <c r="U15" s="23" t="str">
        <f t="shared" si="3"/>
        <v>Rijeka</v>
      </c>
      <c r="V15" s="23" t="str">
        <f t="shared" si="4"/>
        <v>državna</v>
      </c>
      <c r="W15" s="23" t="str">
        <f t="shared" si="5"/>
        <v>strukovna</v>
      </c>
      <c r="X15" s="1" t="str">
        <f t="shared" si="6"/>
        <v>08-071-505</v>
      </c>
    </row>
    <row r="16" spans="1:24" ht="13.5" x14ac:dyDescent="0.2">
      <c r="A16" s="128"/>
      <c r="B16" s="130"/>
      <c r="C16" s="92"/>
      <c r="D16" s="92"/>
      <c r="E16" s="92"/>
      <c r="F16" s="92"/>
      <c r="G16" s="93"/>
      <c r="H16" s="93"/>
      <c r="I16" s="93"/>
      <c r="J16" s="93"/>
      <c r="L16" s="51"/>
      <c r="M16" s="23" t="str">
        <f t="shared" si="7"/>
        <v>Ekonomska škola Mije Mirkovića Rijeka</v>
      </c>
      <c r="N16" s="23" t="str">
        <f t="shared" si="8"/>
        <v>Primorsko-goranska</v>
      </c>
      <c r="O16" s="23" t="str">
        <f t="shared" si="9"/>
        <v>Rijeka</v>
      </c>
      <c r="P16" s="23" t="str">
        <f t="shared" si="10"/>
        <v>državna</v>
      </c>
      <c r="Q16" s="23" t="str">
        <f t="shared" si="11"/>
        <v>strukovna</v>
      </c>
      <c r="R16" s="1" t="str">
        <f t="shared" si="0"/>
        <v>08-071-505</v>
      </c>
      <c r="S16" s="23" t="str">
        <f t="shared" si="1"/>
        <v>Ekonomska škola Mije Mirkovića Rijeka</v>
      </c>
      <c r="T16" s="23" t="str">
        <f t="shared" si="2"/>
        <v>Primorsko-goranska</v>
      </c>
      <c r="U16" s="23" t="str">
        <f t="shared" si="3"/>
        <v>Rijeka</v>
      </c>
      <c r="V16" s="23" t="str">
        <f t="shared" si="4"/>
        <v>državna</v>
      </c>
      <c r="W16" s="23" t="str">
        <f t="shared" si="5"/>
        <v>strukovna</v>
      </c>
      <c r="X16" s="1" t="str">
        <f t="shared" si="6"/>
        <v>08-071-505</v>
      </c>
    </row>
    <row r="17" spans="1:24" ht="13.5" x14ac:dyDescent="0.2">
      <c r="A17" s="128"/>
      <c r="B17" s="130"/>
      <c r="C17" s="92"/>
      <c r="D17" s="92"/>
      <c r="E17" s="92"/>
      <c r="F17" s="92"/>
      <c r="G17" s="93"/>
      <c r="H17" s="93"/>
      <c r="I17" s="93"/>
      <c r="J17" s="93"/>
      <c r="L17" s="51"/>
      <c r="M17" s="23" t="str">
        <f t="shared" si="7"/>
        <v>Ekonomska škola Mije Mirkovića Rijeka</v>
      </c>
      <c r="N17" s="23" t="str">
        <f t="shared" si="8"/>
        <v>Primorsko-goranska</v>
      </c>
      <c r="O17" s="23" t="str">
        <f t="shared" si="9"/>
        <v>Rijeka</v>
      </c>
      <c r="P17" s="23" t="str">
        <f t="shared" si="10"/>
        <v>državna</v>
      </c>
      <c r="Q17" s="23" t="str">
        <f t="shared" si="11"/>
        <v>strukovna</v>
      </c>
      <c r="R17" s="1" t="str">
        <f t="shared" si="0"/>
        <v>08-071-505</v>
      </c>
      <c r="S17" s="23" t="str">
        <f t="shared" si="1"/>
        <v>Ekonomska škola Mije Mirkovića Rijeka</v>
      </c>
      <c r="T17" s="23" t="str">
        <f t="shared" si="2"/>
        <v>Primorsko-goranska</v>
      </c>
      <c r="U17" s="23" t="str">
        <f t="shared" si="3"/>
        <v>Rijeka</v>
      </c>
      <c r="V17" s="23" t="str">
        <f t="shared" si="4"/>
        <v>državna</v>
      </c>
      <c r="W17" s="23" t="str">
        <f t="shared" si="5"/>
        <v>strukovna</v>
      </c>
      <c r="X17" s="1" t="str">
        <f t="shared" si="6"/>
        <v>08-071-505</v>
      </c>
    </row>
    <row r="18" spans="1:24" ht="13.5" x14ac:dyDescent="0.2">
      <c r="A18" s="128"/>
      <c r="B18" s="130"/>
      <c r="C18" s="92"/>
      <c r="D18" s="92"/>
      <c r="E18" s="92"/>
      <c r="F18" s="92"/>
      <c r="G18" s="93"/>
      <c r="H18" s="93"/>
      <c r="I18" s="93"/>
      <c r="J18" s="93"/>
      <c r="L18" s="51"/>
      <c r="M18" s="23" t="str">
        <f t="shared" si="7"/>
        <v>Ekonomska škola Mije Mirkovića Rijeka</v>
      </c>
      <c r="N18" s="23" t="str">
        <f t="shared" si="8"/>
        <v>Primorsko-goranska</v>
      </c>
      <c r="O18" s="23" t="str">
        <f t="shared" si="9"/>
        <v>Rijeka</v>
      </c>
      <c r="P18" s="23" t="str">
        <f t="shared" si="10"/>
        <v>državna</v>
      </c>
      <c r="Q18" s="23" t="str">
        <f t="shared" si="11"/>
        <v>strukovna</v>
      </c>
      <c r="R18" s="1" t="str">
        <f t="shared" si="0"/>
        <v>08-071-505</v>
      </c>
      <c r="S18" s="23" t="str">
        <f t="shared" si="1"/>
        <v>Ekonomska škola Mije Mirkovića Rijeka</v>
      </c>
      <c r="T18" s="23" t="str">
        <f t="shared" si="2"/>
        <v>Primorsko-goranska</v>
      </c>
      <c r="U18" s="23" t="str">
        <f t="shared" si="3"/>
        <v>Rijeka</v>
      </c>
      <c r="V18" s="23" t="str">
        <f t="shared" si="4"/>
        <v>državna</v>
      </c>
      <c r="W18" s="23" t="str">
        <f t="shared" si="5"/>
        <v>strukovna</v>
      </c>
      <c r="X18" s="1" t="str">
        <f t="shared" si="6"/>
        <v>08-071-505</v>
      </c>
    </row>
    <row r="19" spans="1:24" ht="13.5" x14ac:dyDescent="0.25">
      <c r="S19" s="22" t="s">
        <v>85</v>
      </c>
      <c r="T19" s="22" t="s">
        <v>72</v>
      </c>
      <c r="U19" s="22" t="s">
        <v>86</v>
      </c>
      <c r="V19" s="22" t="s">
        <v>74</v>
      </c>
      <c r="W19" s="22" t="s">
        <v>73</v>
      </c>
      <c r="X19" s="82" t="s">
        <v>115</v>
      </c>
    </row>
    <row r="20" spans="1:24" ht="13.5" x14ac:dyDescent="0.2">
      <c r="A20" s="134" t="s">
        <v>117</v>
      </c>
      <c r="B20" s="135"/>
      <c r="C20" s="116" t="s">
        <v>51</v>
      </c>
      <c r="D20" s="117"/>
      <c r="E20" s="117"/>
      <c r="F20" s="118"/>
      <c r="M20" s="23" t="str">
        <f t="shared" ref="M20:M32" si="12">NazivSkole</f>
        <v>Ekonomska škola Mije Mirkovića Rijeka</v>
      </c>
      <c r="N20" s="23" t="str">
        <f t="shared" ref="N20:N32" si="13">Zupanija</f>
        <v>Primorsko-goranska</v>
      </c>
      <c r="O20" s="23" t="str">
        <f t="shared" ref="O20:O32" si="14">GradMjesto</f>
        <v>Rijeka</v>
      </c>
      <c r="P20" s="23" t="str">
        <f t="shared" ref="P20:P32" si="15">Osnivac</f>
        <v>državna</v>
      </c>
      <c r="Q20" s="23" t="str">
        <f t="shared" ref="Q20:Q32" si="16">VrstaSkole</f>
        <v>strukovna</v>
      </c>
      <c r="R20" s="1" t="str">
        <f t="shared" ref="R20:R32" si="17">SifraSkole</f>
        <v>08-071-505</v>
      </c>
      <c r="S20" s="23" t="str">
        <f t="shared" si="1"/>
        <v>Ekonomska škola Mije Mirkovića Rijeka</v>
      </c>
      <c r="T20" s="23" t="str">
        <f t="shared" si="2"/>
        <v>Primorsko-goranska</v>
      </c>
      <c r="U20" s="23" t="str">
        <f t="shared" si="3"/>
        <v>Rijeka</v>
      </c>
      <c r="V20" s="23" t="str">
        <f t="shared" si="4"/>
        <v>državna</v>
      </c>
      <c r="W20" s="23" t="str">
        <f t="shared" si="5"/>
        <v>strukovna</v>
      </c>
      <c r="X20" s="1" t="str">
        <f t="shared" si="6"/>
        <v>08-071-505</v>
      </c>
    </row>
    <row r="21" spans="1:24" ht="13.5" x14ac:dyDescent="0.2">
      <c r="A21" s="163" t="s">
        <v>118</v>
      </c>
      <c r="B21" s="164"/>
      <c r="C21" s="167" t="s">
        <v>128</v>
      </c>
      <c r="D21" s="168"/>
      <c r="E21" s="168"/>
      <c r="F21" s="168"/>
      <c r="G21" s="168"/>
      <c r="H21" s="168"/>
      <c r="I21" s="168"/>
      <c r="J21" s="168"/>
      <c r="L21" s="42"/>
      <c r="M21" s="23" t="str">
        <f t="shared" si="12"/>
        <v>Ekonomska škola Mije Mirkovića Rijeka</v>
      </c>
      <c r="N21" s="23" t="str">
        <f t="shared" si="13"/>
        <v>Primorsko-goranska</v>
      </c>
      <c r="O21" s="23" t="str">
        <f t="shared" si="14"/>
        <v>Rijeka</v>
      </c>
      <c r="P21" s="23" t="str">
        <f t="shared" si="15"/>
        <v>državna</v>
      </c>
      <c r="Q21" s="23" t="str">
        <f t="shared" si="16"/>
        <v>strukovna</v>
      </c>
      <c r="R21" s="1" t="str">
        <f t="shared" si="17"/>
        <v>08-071-505</v>
      </c>
      <c r="S21" s="23" t="str">
        <f t="shared" si="1"/>
        <v>Ekonomska škola Mije Mirkovića Rijeka</v>
      </c>
      <c r="T21" s="23" t="str">
        <f t="shared" si="2"/>
        <v>Primorsko-goranska</v>
      </c>
      <c r="U21" s="23" t="str">
        <f t="shared" si="3"/>
        <v>Rijeka</v>
      </c>
      <c r="V21" s="23" t="str">
        <f t="shared" si="4"/>
        <v>državna</v>
      </c>
      <c r="W21" s="23" t="str">
        <f t="shared" si="5"/>
        <v>strukovna</v>
      </c>
      <c r="X21" s="1" t="str">
        <f t="shared" si="6"/>
        <v>08-071-505</v>
      </c>
    </row>
    <row r="22" spans="1:24" ht="13.5" x14ac:dyDescent="0.2">
      <c r="A22" s="165"/>
      <c r="B22" s="166"/>
      <c r="C22" s="169" t="s">
        <v>119</v>
      </c>
      <c r="D22" s="170"/>
      <c r="E22" s="169" t="s">
        <v>120</v>
      </c>
      <c r="F22" s="170"/>
      <c r="G22" s="169" t="s">
        <v>121</v>
      </c>
      <c r="H22" s="170"/>
      <c r="I22" s="169" t="s">
        <v>122</v>
      </c>
      <c r="J22" s="170"/>
      <c r="L22" s="51"/>
      <c r="M22" s="23" t="str">
        <f t="shared" si="12"/>
        <v>Ekonomska škola Mije Mirkovića Rijeka</v>
      </c>
      <c r="N22" s="23" t="str">
        <f t="shared" si="13"/>
        <v>Primorsko-goranska</v>
      </c>
      <c r="O22" s="23" t="str">
        <f t="shared" si="14"/>
        <v>Rijeka</v>
      </c>
      <c r="P22" s="23" t="str">
        <f t="shared" si="15"/>
        <v>državna</v>
      </c>
      <c r="Q22" s="23" t="str">
        <f t="shared" si="16"/>
        <v>strukovna</v>
      </c>
      <c r="R22" s="1" t="str">
        <f t="shared" si="17"/>
        <v>08-071-505</v>
      </c>
      <c r="S22" s="23" t="str">
        <f t="shared" si="1"/>
        <v>Ekonomska škola Mije Mirkovića Rijeka</v>
      </c>
      <c r="T22" s="23" t="str">
        <f t="shared" si="2"/>
        <v>Primorsko-goranska</v>
      </c>
      <c r="U22" s="23" t="str">
        <f t="shared" si="3"/>
        <v>Rijeka</v>
      </c>
      <c r="V22" s="23" t="str">
        <f t="shared" si="4"/>
        <v>državna</v>
      </c>
      <c r="W22" s="23" t="str">
        <f t="shared" si="5"/>
        <v>strukovna</v>
      </c>
      <c r="X22" s="1" t="str">
        <f t="shared" si="6"/>
        <v>08-071-505</v>
      </c>
    </row>
    <row r="23" spans="1:24" ht="13.5" x14ac:dyDescent="0.2">
      <c r="A23" s="128"/>
      <c r="B23" s="130"/>
      <c r="C23" s="92"/>
      <c r="D23" s="92"/>
      <c r="E23" s="92"/>
      <c r="F23" s="92"/>
      <c r="G23" s="93"/>
      <c r="H23" s="93"/>
      <c r="I23" s="93"/>
      <c r="J23" s="93"/>
      <c r="L23" s="51"/>
      <c r="M23" s="23" t="str">
        <f t="shared" si="12"/>
        <v>Ekonomska škola Mije Mirkovića Rijeka</v>
      </c>
      <c r="N23" s="23" t="str">
        <f t="shared" si="13"/>
        <v>Primorsko-goranska</v>
      </c>
      <c r="O23" s="23" t="str">
        <f t="shared" si="14"/>
        <v>Rijeka</v>
      </c>
      <c r="P23" s="23" t="str">
        <f t="shared" si="15"/>
        <v>državna</v>
      </c>
      <c r="Q23" s="23" t="str">
        <f t="shared" si="16"/>
        <v>strukovna</v>
      </c>
      <c r="R23" s="1" t="str">
        <f t="shared" si="17"/>
        <v>08-071-505</v>
      </c>
      <c r="S23" s="23" t="str">
        <f t="shared" si="1"/>
        <v>Ekonomska škola Mije Mirkovića Rijeka</v>
      </c>
      <c r="T23" s="23" t="str">
        <f t="shared" si="2"/>
        <v>Primorsko-goranska</v>
      </c>
      <c r="U23" s="23" t="str">
        <f t="shared" si="3"/>
        <v>Rijeka</v>
      </c>
      <c r="V23" s="23" t="str">
        <f t="shared" si="4"/>
        <v>državna</v>
      </c>
      <c r="W23" s="23" t="str">
        <f t="shared" si="5"/>
        <v>strukovna</v>
      </c>
      <c r="X23" s="1" t="str">
        <f t="shared" si="6"/>
        <v>08-071-505</v>
      </c>
    </row>
    <row r="24" spans="1:24" ht="13.5" x14ac:dyDescent="0.2">
      <c r="A24" s="128"/>
      <c r="B24" s="130"/>
      <c r="C24" s="92"/>
      <c r="D24" s="92"/>
      <c r="E24" s="92"/>
      <c r="F24" s="92"/>
      <c r="G24" s="93"/>
      <c r="H24" s="93"/>
      <c r="I24" s="93"/>
      <c r="J24" s="93"/>
      <c r="L24" s="51"/>
      <c r="M24" s="23" t="str">
        <f t="shared" si="12"/>
        <v>Ekonomska škola Mije Mirkovića Rijeka</v>
      </c>
      <c r="N24" s="23" t="str">
        <f t="shared" si="13"/>
        <v>Primorsko-goranska</v>
      </c>
      <c r="O24" s="23" t="str">
        <f t="shared" si="14"/>
        <v>Rijeka</v>
      </c>
      <c r="P24" s="23" t="str">
        <f t="shared" si="15"/>
        <v>državna</v>
      </c>
      <c r="Q24" s="23" t="str">
        <f t="shared" si="16"/>
        <v>strukovna</v>
      </c>
      <c r="R24" s="1" t="str">
        <f t="shared" si="17"/>
        <v>08-071-505</v>
      </c>
      <c r="S24" s="23" t="str">
        <f t="shared" si="1"/>
        <v>Ekonomska škola Mije Mirkovića Rijeka</v>
      </c>
      <c r="T24" s="23" t="str">
        <f t="shared" si="2"/>
        <v>Primorsko-goranska</v>
      </c>
      <c r="U24" s="23" t="str">
        <f t="shared" si="3"/>
        <v>Rijeka</v>
      </c>
      <c r="V24" s="23" t="str">
        <f t="shared" si="4"/>
        <v>državna</v>
      </c>
      <c r="W24" s="23" t="str">
        <f t="shared" si="5"/>
        <v>strukovna</v>
      </c>
      <c r="X24" s="1" t="str">
        <f t="shared" si="6"/>
        <v>08-071-505</v>
      </c>
    </row>
    <row r="25" spans="1:24" ht="13.5" x14ac:dyDescent="0.2">
      <c r="A25" s="128"/>
      <c r="B25" s="130"/>
      <c r="C25" s="92"/>
      <c r="D25" s="92"/>
      <c r="E25" s="92"/>
      <c r="F25" s="92"/>
      <c r="G25" s="93"/>
      <c r="H25" s="93"/>
      <c r="I25" s="93"/>
      <c r="J25" s="93"/>
      <c r="L25" s="51"/>
      <c r="M25" s="23" t="str">
        <f t="shared" si="12"/>
        <v>Ekonomska škola Mije Mirkovića Rijeka</v>
      </c>
      <c r="N25" s="23" t="str">
        <f t="shared" si="13"/>
        <v>Primorsko-goranska</v>
      </c>
      <c r="O25" s="23" t="str">
        <f t="shared" si="14"/>
        <v>Rijeka</v>
      </c>
      <c r="P25" s="23" t="str">
        <f t="shared" si="15"/>
        <v>državna</v>
      </c>
      <c r="Q25" s="23" t="str">
        <f t="shared" si="16"/>
        <v>strukovna</v>
      </c>
      <c r="R25" s="1" t="str">
        <f t="shared" si="17"/>
        <v>08-071-505</v>
      </c>
      <c r="S25" s="23" t="str">
        <f t="shared" si="1"/>
        <v>Ekonomska škola Mije Mirkovića Rijeka</v>
      </c>
      <c r="T25" s="23" t="str">
        <f t="shared" si="2"/>
        <v>Primorsko-goranska</v>
      </c>
      <c r="U25" s="23" t="str">
        <f t="shared" si="3"/>
        <v>Rijeka</v>
      </c>
      <c r="V25" s="23" t="str">
        <f t="shared" si="4"/>
        <v>državna</v>
      </c>
      <c r="W25" s="23" t="str">
        <f t="shared" si="5"/>
        <v>strukovna</v>
      </c>
      <c r="X25" s="1" t="str">
        <f t="shared" si="6"/>
        <v>08-071-505</v>
      </c>
    </row>
    <row r="26" spans="1:24" ht="13.5" x14ac:dyDescent="0.2">
      <c r="A26" s="128"/>
      <c r="B26" s="130"/>
      <c r="C26" s="92"/>
      <c r="D26" s="92"/>
      <c r="E26" s="92"/>
      <c r="F26" s="92"/>
      <c r="G26" s="93"/>
      <c r="H26" s="93"/>
      <c r="I26" s="93"/>
      <c r="J26" s="93"/>
      <c r="L26" s="51"/>
      <c r="M26" s="23" t="str">
        <f t="shared" si="12"/>
        <v>Ekonomska škola Mije Mirkovića Rijeka</v>
      </c>
      <c r="N26" s="23" t="str">
        <f t="shared" si="13"/>
        <v>Primorsko-goranska</v>
      </c>
      <c r="O26" s="23" t="str">
        <f t="shared" si="14"/>
        <v>Rijeka</v>
      </c>
      <c r="P26" s="23" t="str">
        <f t="shared" si="15"/>
        <v>državna</v>
      </c>
      <c r="Q26" s="23" t="str">
        <f t="shared" si="16"/>
        <v>strukovna</v>
      </c>
      <c r="R26" s="1" t="str">
        <f t="shared" si="17"/>
        <v>08-071-505</v>
      </c>
      <c r="S26" s="23" t="str">
        <f t="shared" si="1"/>
        <v>Ekonomska škola Mije Mirkovića Rijeka</v>
      </c>
      <c r="T26" s="23" t="str">
        <f t="shared" si="2"/>
        <v>Primorsko-goranska</v>
      </c>
      <c r="U26" s="23" t="str">
        <f t="shared" si="3"/>
        <v>Rijeka</v>
      </c>
      <c r="V26" s="23" t="str">
        <f t="shared" si="4"/>
        <v>državna</v>
      </c>
      <c r="W26" s="23" t="str">
        <f t="shared" si="5"/>
        <v>strukovna</v>
      </c>
      <c r="X26" s="1" t="str">
        <f t="shared" si="6"/>
        <v>08-071-505</v>
      </c>
    </row>
    <row r="27" spans="1:24" ht="13.5" x14ac:dyDescent="0.2">
      <c r="A27" s="128"/>
      <c r="B27" s="130"/>
      <c r="C27" s="92"/>
      <c r="D27" s="92"/>
      <c r="E27" s="92"/>
      <c r="F27" s="92"/>
      <c r="G27" s="93"/>
      <c r="H27" s="93"/>
      <c r="I27" s="93"/>
      <c r="J27" s="93"/>
      <c r="L27" s="51"/>
      <c r="M27" s="23" t="str">
        <f t="shared" si="12"/>
        <v>Ekonomska škola Mije Mirkovića Rijeka</v>
      </c>
      <c r="N27" s="23" t="str">
        <f t="shared" si="13"/>
        <v>Primorsko-goranska</v>
      </c>
      <c r="O27" s="23" t="str">
        <f t="shared" si="14"/>
        <v>Rijeka</v>
      </c>
      <c r="P27" s="23" t="str">
        <f t="shared" si="15"/>
        <v>državna</v>
      </c>
      <c r="Q27" s="23" t="str">
        <f t="shared" si="16"/>
        <v>strukovna</v>
      </c>
      <c r="R27" s="1" t="str">
        <f t="shared" si="17"/>
        <v>08-071-505</v>
      </c>
      <c r="S27" s="23" t="str">
        <f t="shared" si="1"/>
        <v>Ekonomska škola Mije Mirkovića Rijeka</v>
      </c>
      <c r="T27" s="23" t="str">
        <f t="shared" si="2"/>
        <v>Primorsko-goranska</v>
      </c>
      <c r="U27" s="23" t="str">
        <f t="shared" si="3"/>
        <v>Rijeka</v>
      </c>
      <c r="V27" s="23" t="str">
        <f t="shared" si="4"/>
        <v>državna</v>
      </c>
      <c r="W27" s="23" t="str">
        <f t="shared" si="5"/>
        <v>strukovna</v>
      </c>
      <c r="X27" s="1" t="str">
        <f t="shared" si="6"/>
        <v>08-071-505</v>
      </c>
    </row>
    <row r="28" spans="1:24" ht="13.5" x14ac:dyDescent="0.2">
      <c r="A28" s="128"/>
      <c r="B28" s="130"/>
      <c r="C28" s="92"/>
      <c r="D28" s="92"/>
      <c r="E28" s="92"/>
      <c r="F28" s="92"/>
      <c r="G28" s="93"/>
      <c r="H28" s="93"/>
      <c r="I28" s="93"/>
      <c r="J28" s="93"/>
      <c r="L28" s="51"/>
      <c r="M28" s="23" t="str">
        <f t="shared" si="12"/>
        <v>Ekonomska škola Mije Mirkovića Rijeka</v>
      </c>
      <c r="N28" s="23" t="str">
        <f t="shared" si="13"/>
        <v>Primorsko-goranska</v>
      </c>
      <c r="O28" s="23" t="str">
        <f t="shared" si="14"/>
        <v>Rijeka</v>
      </c>
      <c r="P28" s="23" t="str">
        <f t="shared" si="15"/>
        <v>državna</v>
      </c>
      <c r="Q28" s="23" t="str">
        <f t="shared" si="16"/>
        <v>strukovna</v>
      </c>
      <c r="R28" s="1" t="str">
        <f t="shared" si="17"/>
        <v>08-071-505</v>
      </c>
      <c r="S28" s="23" t="str">
        <f t="shared" si="1"/>
        <v>Ekonomska škola Mije Mirkovića Rijeka</v>
      </c>
      <c r="T28" s="23" t="str">
        <f t="shared" si="2"/>
        <v>Primorsko-goranska</v>
      </c>
      <c r="U28" s="23" t="str">
        <f t="shared" si="3"/>
        <v>Rijeka</v>
      </c>
      <c r="V28" s="23" t="str">
        <f t="shared" si="4"/>
        <v>državna</v>
      </c>
      <c r="W28" s="23" t="str">
        <f t="shared" si="5"/>
        <v>strukovna</v>
      </c>
      <c r="X28" s="1" t="str">
        <f t="shared" si="6"/>
        <v>08-071-505</v>
      </c>
    </row>
    <row r="29" spans="1:24" ht="13.5" x14ac:dyDescent="0.2">
      <c r="A29" s="128"/>
      <c r="B29" s="130"/>
      <c r="C29" s="92"/>
      <c r="D29" s="92"/>
      <c r="E29" s="92"/>
      <c r="F29" s="92"/>
      <c r="G29" s="93"/>
      <c r="H29" s="93"/>
      <c r="I29" s="93"/>
      <c r="J29" s="93"/>
      <c r="L29" s="51"/>
      <c r="M29" s="23" t="str">
        <f t="shared" si="12"/>
        <v>Ekonomska škola Mije Mirkovića Rijeka</v>
      </c>
      <c r="N29" s="23" t="str">
        <f t="shared" si="13"/>
        <v>Primorsko-goranska</v>
      </c>
      <c r="O29" s="23" t="str">
        <f t="shared" si="14"/>
        <v>Rijeka</v>
      </c>
      <c r="P29" s="23" t="str">
        <f t="shared" si="15"/>
        <v>državna</v>
      </c>
      <c r="Q29" s="23" t="str">
        <f t="shared" si="16"/>
        <v>strukovna</v>
      </c>
      <c r="R29" s="1" t="str">
        <f t="shared" si="17"/>
        <v>08-071-505</v>
      </c>
      <c r="S29" s="23" t="str">
        <f t="shared" si="1"/>
        <v>Ekonomska škola Mije Mirkovića Rijeka</v>
      </c>
      <c r="T29" s="23" t="str">
        <f t="shared" si="2"/>
        <v>Primorsko-goranska</v>
      </c>
      <c r="U29" s="23" t="str">
        <f t="shared" si="3"/>
        <v>Rijeka</v>
      </c>
      <c r="V29" s="23" t="str">
        <f t="shared" si="4"/>
        <v>državna</v>
      </c>
      <c r="W29" s="23" t="str">
        <f t="shared" si="5"/>
        <v>strukovna</v>
      </c>
      <c r="X29" s="1" t="str">
        <f t="shared" si="6"/>
        <v>08-071-505</v>
      </c>
    </row>
    <row r="30" spans="1:24" ht="13.5" x14ac:dyDescent="0.2">
      <c r="A30" s="128"/>
      <c r="B30" s="130"/>
      <c r="C30" s="92"/>
      <c r="D30" s="92"/>
      <c r="E30" s="92"/>
      <c r="F30" s="92"/>
      <c r="G30" s="93"/>
      <c r="H30" s="93"/>
      <c r="I30" s="93"/>
      <c r="J30" s="93"/>
      <c r="L30" s="51"/>
      <c r="M30" s="23" t="str">
        <f t="shared" si="12"/>
        <v>Ekonomska škola Mije Mirkovića Rijeka</v>
      </c>
      <c r="N30" s="23" t="str">
        <f t="shared" si="13"/>
        <v>Primorsko-goranska</v>
      </c>
      <c r="O30" s="23" t="str">
        <f t="shared" si="14"/>
        <v>Rijeka</v>
      </c>
      <c r="P30" s="23" t="str">
        <f t="shared" si="15"/>
        <v>državna</v>
      </c>
      <c r="Q30" s="23" t="str">
        <f t="shared" si="16"/>
        <v>strukovna</v>
      </c>
      <c r="R30" s="1" t="str">
        <f t="shared" si="17"/>
        <v>08-071-505</v>
      </c>
      <c r="S30" s="23" t="str">
        <f t="shared" si="1"/>
        <v>Ekonomska škola Mije Mirkovića Rijeka</v>
      </c>
      <c r="T30" s="23" t="str">
        <f t="shared" si="2"/>
        <v>Primorsko-goranska</v>
      </c>
      <c r="U30" s="23" t="str">
        <f t="shared" si="3"/>
        <v>Rijeka</v>
      </c>
      <c r="V30" s="23" t="str">
        <f t="shared" si="4"/>
        <v>državna</v>
      </c>
      <c r="W30" s="23" t="str">
        <f t="shared" si="5"/>
        <v>strukovna</v>
      </c>
      <c r="X30" s="1" t="str">
        <f t="shared" si="6"/>
        <v>08-071-505</v>
      </c>
    </row>
    <row r="31" spans="1:24" ht="13.5" x14ac:dyDescent="0.2">
      <c r="A31" s="128"/>
      <c r="B31" s="130"/>
      <c r="C31" s="92"/>
      <c r="D31" s="92"/>
      <c r="E31" s="92"/>
      <c r="F31" s="92"/>
      <c r="G31" s="93"/>
      <c r="H31" s="93"/>
      <c r="I31" s="93"/>
      <c r="J31" s="93"/>
      <c r="L31" s="51"/>
      <c r="M31" s="23" t="str">
        <f t="shared" si="12"/>
        <v>Ekonomska škola Mije Mirkovića Rijeka</v>
      </c>
      <c r="N31" s="23" t="str">
        <f t="shared" si="13"/>
        <v>Primorsko-goranska</v>
      </c>
      <c r="O31" s="23" t="str">
        <f t="shared" si="14"/>
        <v>Rijeka</v>
      </c>
      <c r="P31" s="23" t="str">
        <f t="shared" si="15"/>
        <v>državna</v>
      </c>
      <c r="Q31" s="23" t="str">
        <f t="shared" si="16"/>
        <v>strukovna</v>
      </c>
      <c r="R31" s="1" t="str">
        <f t="shared" si="17"/>
        <v>08-071-505</v>
      </c>
      <c r="S31" s="23" t="str">
        <f t="shared" si="1"/>
        <v>Ekonomska škola Mije Mirkovića Rijeka</v>
      </c>
      <c r="T31" s="23" t="str">
        <f t="shared" si="2"/>
        <v>Primorsko-goranska</v>
      </c>
      <c r="U31" s="23" t="str">
        <f t="shared" si="3"/>
        <v>Rijeka</v>
      </c>
      <c r="V31" s="23" t="str">
        <f t="shared" si="4"/>
        <v>državna</v>
      </c>
      <c r="W31" s="23" t="str">
        <f t="shared" si="5"/>
        <v>strukovna</v>
      </c>
      <c r="X31" s="1" t="str">
        <f t="shared" si="6"/>
        <v>08-071-505</v>
      </c>
    </row>
    <row r="32" spans="1:24" ht="13.5" x14ac:dyDescent="0.2">
      <c r="A32" s="128"/>
      <c r="B32" s="130"/>
      <c r="C32" s="92"/>
      <c r="D32" s="92"/>
      <c r="E32" s="92"/>
      <c r="F32" s="92"/>
      <c r="G32" s="93"/>
      <c r="H32" s="93"/>
      <c r="I32" s="93"/>
      <c r="J32" s="93"/>
      <c r="L32" s="51"/>
      <c r="M32" s="23" t="str">
        <f t="shared" si="12"/>
        <v>Ekonomska škola Mije Mirkovića Rijeka</v>
      </c>
      <c r="N32" s="23" t="str">
        <f t="shared" si="13"/>
        <v>Primorsko-goranska</v>
      </c>
      <c r="O32" s="23" t="str">
        <f t="shared" si="14"/>
        <v>Rijeka</v>
      </c>
      <c r="P32" s="23" t="str">
        <f t="shared" si="15"/>
        <v>državna</v>
      </c>
      <c r="Q32" s="23" t="str">
        <f t="shared" si="16"/>
        <v>strukovna</v>
      </c>
      <c r="R32" s="1" t="str">
        <f t="shared" si="17"/>
        <v>08-071-505</v>
      </c>
      <c r="S32" s="23" t="str">
        <f t="shared" si="1"/>
        <v>Ekonomska škola Mije Mirkovića Rijeka</v>
      </c>
      <c r="T32" s="23" t="str">
        <f t="shared" si="2"/>
        <v>Primorsko-goranska</v>
      </c>
      <c r="U32" s="23" t="str">
        <f t="shared" si="3"/>
        <v>Rijeka</v>
      </c>
      <c r="V32" s="23" t="str">
        <f t="shared" si="4"/>
        <v>državna</v>
      </c>
      <c r="W32" s="23" t="str">
        <f t="shared" si="5"/>
        <v>strukovna</v>
      </c>
      <c r="X32" s="1" t="str">
        <f t="shared" si="6"/>
        <v>08-071-505</v>
      </c>
    </row>
    <row r="33" spans="1:24" ht="13.5" x14ac:dyDescent="0.25">
      <c r="S33" s="22" t="s">
        <v>85</v>
      </c>
      <c r="T33" s="22" t="s">
        <v>72</v>
      </c>
      <c r="U33" s="22" t="s">
        <v>86</v>
      </c>
      <c r="V33" s="22" t="s">
        <v>74</v>
      </c>
      <c r="W33" s="22" t="s">
        <v>73</v>
      </c>
      <c r="X33" s="82" t="s">
        <v>115</v>
      </c>
    </row>
    <row r="34" spans="1:24" ht="13.5" x14ac:dyDescent="0.2">
      <c r="A34" s="134" t="s">
        <v>117</v>
      </c>
      <c r="B34" s="135"/>
      <c r="C34" s="116" t="s">
        <v>51</v>
      </c>
      <c r="D34" s="117"/>
      <c r="E34" s="117"/>
      <c r="F34" s="118"/>
      <c r="M34" s="23" t="str">
        <f t="shared" ref="M34:M46" si="18">NazivSkole</f>
        <v>Ekonomska škola Mije Mirkovića Rijeka</v>
      </c>
      <c r="N34" s="23" t="str">
        <f t="shared" ref="N34:N46" si="19">Zupanija</f>
        <v>Primorsko-goranska</v>
      </c>
      <c r="O34" s="23" t="str">
        <f t="shared" ref="O34:O46" si="20">GradMjesto</f>
        <v>Rijeka</v>
      </c>
      <c r="P34" s="23" t="str">
        <f t="shared" ref="P34:P46" si="21">Osnivac</f>
        <v>državna</v>
      </c>
      <c r="Q34" s="23" t="str">
        <f t="shared" ref="Q34:Q46" si="22">VrstaSkole</f>
        <v>strukovna</v>
      </c>
      <c r="R34" s="1" t="str">
        <f t="shared" ref="R34:R46" si="23">SifraSkole</f>
        <v>08-071-505</v>
      </c>
      <c r="S34" s="23" t="str">
        <f t="shared" ref="S34:S46" si="24">NazivSkole</f>
        <v>Ekonomska škola Mije Mirkovića Rijeka</v>
      </c>
      <c r="T34" s="23" t="str">
        <f t="shared" ref="T34:T46" si="25">Zupanija</f>
        <v>Primorsko-goranska</v>
      </c>
      <c r="U34" s="23" t="str">
        <f t="shared" ref="U34:U46" si="26">GradMjesto</f>
        <v>Rijeka</v>
      </c>
      <c r="V34" s="23" t="str">
        <f t="shared" ref="V34:V46" si="27">Osnivac</f>
        <v>državna</v>
      </c>
      <c r="W34" s="23" t="str">
        <f t="shared" ref="W34:W46" si="28">VrstaSkole</f>
        <v>strukovna</v>
      </c>
      <c r="X34" s="1" t="str">
        <f t="shared" ref="X34:X46" si="29">SifraSkole</f>
        <v>08-071-505</v>
      </c>
    </row>
    <row r="35" spans="1:24" ht="13.5" x14ac:dyDescent="0.2">
      <c r="A35" s="163" t="s">
        <v>118</v>
      </c>
      <c r="B35" s="164"/>
      <c r="C35" s="167" t="s">
        <v>128</v>
      </c>
      <c r="D35" s="168"/>
      <c r="E35" s="168"/>
      <c r="F35" s="168"/>
      <c r="G35" s="168"/>
      <c r="H35" s="168"/>
      <c r="I35" s="168"/>
      <c r="J35" s="168"/>
      <c r="L35" s="42"/>
      <c r="M35" s="23" t="str">
        <f t="shared" si="18"/>
        <v>Ekonomska škola Mije Mirkovića Rijeka</v>
      </c>
      <c r="N35" s="23" t="str">
        <f t="shared" si="19"/>
        <v>Primorsko-goranska</v>
      </c>
      <c r="O35" s="23" t="str">
        <f t="shared" si="20"/>
        <v>Rijeka</v>
      </c>
      <c r="P35" s="23" t="str">
        <f t="shared" si="21"/>
        <v>državna</v>
      </c>
      <c r="Q35" s="23" t="str">
        <f t="shared" si="22"/>
        <v>strukovna</v>
      </c>
      <c r="R35" s="1" t="str">
        <f t="shared" si="23"/>
        <v>08-071-505</v>
      </c>
      <c r="S35" s="23" t="str">
        <f t="shared" si="24"/>
        <v>Ekonomska škola Mije Mirkovića Rijeka</v>
      </c>
      <c r="T35" s="23" t="str">
        <f t="shared" si="25"/>
        <v>Primorsko-goranska</v>
      </c>
      <c r="U35" s="23" t="str">
        <f t="shared" si="26"/>
        <v>Rijeka</v>
      </c>
      <c r="V35" s="23" t="str">
        <f t="shared" si="27"/>
        <v>državna</v>
      </c>
      <c r="W35" s="23" t="str">
        <f t="shared" si="28"/>
        <v>strukovna</v>
      </c>
      <c r="X35" s="1" t="str">
        <f t="shared" si="29"/>
        <v>08-071-505</v>
      </c>
    </row>
    <row r="36" spans="1:24" ht="13.5" x14ac:dyDescent="0.2">
      <c r="A36" s="165"/>
      <c r="B36" s="166"/>
      <c r="C36" s="169" t="s">
        <v>119</v>
      </c>
      <c r="D36" s="170"/>
      <c r="E36" s="169" t="s">
        <v>120</v>
      </c>
      <c r="F36" s="170"/>
      <c r="G36" s="169" t="s">
        <v>121</v>
      </c>
      <c r="H36" s="170"/>
      <c r="I36" s="169" t="s">
        <v>122</v>
      </c>
      <c r="J36" s="170"/>
      <c r="L36" s="51"/>
      <c r="M36" s="23" t="str">
        <f t="shared" si="18"/>
        <v>Ekonomska škola Mije Mirkovića Rijeka</v>
      </c>
      <c r="N36" s="23" t="str">
        <f t="shared" si="19"/>
        <v>Primorsko-goranska</v>
      </c>
      <c r="O36" s="23" t="str">
        <f t="shared" si="20"/>
        <v>Rijeka</v>
      </c>
      <c r="P36" s="23" t="str">
        <f t="shared" si="21"/>
        <v>državna</v>
      </c>
      <c r="Q36" s="23" t="str">
        <f t="shared" si="22"/>
        <v>strukovna</v>
      </c>
      <c r="R36" s="1" t="str">
        <f t="shared" si="23"/>
        <v>08-071-505</v>
      </c>
      <c r="S36" s="23" t="str">
        <f t="shared" si="24"/>
        <v>Ekonomska škola Mije Mirkovića Rijeka</v>
      </c>
      <c r="T36" s="23" t="str">
        <f t="shared" si="25"/>
        <v>Primorsko-goranska</v>
      </c>
      <c r="U36" s="23" t="str">
        <f t="shared" si="26"/>
        <v>Rijeka</v>
      </c>
      <c r="V36" s="23" t="str">
        <f t="shared" si="27"/>
        <v>državna</v>
      </c>
      <c r="W36" s="23" t="str">
        <f t="shared" si="28"/>
        <v>strukovna</v>
      </c>
      <c r="X36" s="1" t="str">
        <f t="shared" si="29"/>
        <v>08-071-505</v>
      </c>
    </row>
    <row r="37" spans="1:24" ht="13.5" x14ac:dyDescent="0.2">
      <c r="A37" s="128"/>
      <c r="B37" s="130"/>
      <c r="C37" s="92"/>
      <c r="D37" s="92"/>
      <c r="E37" s="92"/>
      <c r="F37" s="92"/>
      <c r="G37" s="93"/>
      <c r="H37" s="93"/>
      <c r="I37" s="93"/>
      <c r="J37" s="93"/>
      <c r="L37" s="51"/>
      <c r="M37" s="23" t="str">
        <f t="shared" si="18"/>
        <v>Ekonomska škola Mije Mirkovića Rijeka</v>
      </c>
      <c r="N37" s="23" t="str">
        <f t="shared" si="19"/>
        <v>Primorsko-goranska</v>
      </c>
      <c r="O37" s="23" t="str">
        <f t="shared" si="20"/>
        <v>Rijeka</v>
      </c>
      <c r="P37" s="23" t="str">
        <f t="shared" si="21"/>
        <v>državna</v>
      </c>
      <c r="Q37" s="23" t="str">
        <f t="shared" si="22"/>
        <v>strukovna</v>
      </c>
      <c r="R37" s="1" t="str">
        <f t="shared" si="23"/>
        <v>08-071-505</v>
      </c>
      <c r="S37" s="23" t="str">
        <f t="shared" si="24"/>
        <v>Ekonomska škola Mije Mirkovića Rijeka</v>
      </c>
      <c r="T37" s="23" t="str">
        <f t="shared" si="25"/>
        <v>Primorsko-goranska</v>
      </c>
      <c r="U37" s="23" t="str">
        <f t="shared" si="26"/>
        <v>Rijeka</v>
      </c>
      <c r="V37" s="23" t="str">
        <f t="shared" si="27"/>
        <v>državna</v>
      </c>
      <c r="W37" s="23" t="str">
        <f t="shared" si="28"/>
        <v>strukovna</v>
      </c>
      <c r="X37" s="1" t="str">
        <f t="shared" si="29"/>
        <v>08-071-505</v>
      </c>
    </row>
    <row r="38" spans="1:24" ht="13.5" x14ac:dyDescent="0.2">
      <c r="A38" s="128"/>
      <c r="B38" s="130"/>
      <c r="C38" s="92"/>
      <c r="D38" s="92"/>
      <c r="E38" s="92"/>
      <c r="F38" s="92"/>
      <c r="G38" s="93"/>
      <c r="H38" s="93"/>
      <c r="I38" s="93"/>
      <c r="J38" s="93"/>
      <c r="L38" s="51"/>
      <c r="M38" s="23" t="str">
        <f t="shared" si="18"/>
        <v>Ekonomska škola Mije Mirkovića Rijeka</v>
      </c>
      <c r="N38" s="23" t="str">
        <f t="shared" si="19"/>
        <v>Primorsko-goranska</v>
      </c>
      <c r="O38" s="23" t="str">
        <f t="shared" si="20"/>
        <v>Rijeka</v>
      </c>
      <c r="P38" s="23" t="str">
        <f t="shared" si="21"/>
        <v>državna</v>
      </c>
      <c r="Q38" s="23" t="str">
        <f t="shared" si="22"/>
        <v>strukovna</v>
      </c>
      <c r="R38" s="1" t="str">
        <f t="shared" si="23"/>
        <v>08-071-505</v>
      </c>
      <c r="S38" s="23" t="str">
        <f t="shared" si="24"/>
        <v>Ekonomska škola Mije Mirkovića Rijeka</v>
      </c>
      <c r="T38" s="23" t="str">
        <f t="shared" si="25"/>
        <v>Primorsko-goranska</v>
      </c>
      <c r="U38" s="23" t="str">
        <f t="shared" si="26"/>
        <v>Rijeka</v>
      </c>
      <c r="V38" s="23" t="str">
        <f t="shared" si="27"/>
        <v>državna</v>
      </c>
      <c r="W38" s="23" t="str">
        <f t="shared" si="28"/>
        <v>strukovna</v>
      </c>
      <c r="X38" s="1" t="str">
        <f t="shared" si="29"/>
        <v>08-071-505</v>
      </c>
    </row>
    <row r="39" spans="1:24" ht="13.5" x14ac:dyDescent="0.2">
      <c r="A39" s="128"/>
      <c r="B39" s="130"/>
      <c r="C39" s="92"/>
      <c r="D39" s="92"/>
      <c r="E39" s="92"/>
      <c r="F39" s="92"/>
      <c r="G39" s="93"/>
      <c r="H39" s="93"/>
      <c r="I39" s="93"/>
      <c r="J39" s="93"/>
      <c r="L39" s="51"/>
      <c r="M39" s="23" t="str">
        <f t="shared" si="18"/>
        <v>Ekonomska škola Mije Mirkovića Rijeka</v>
      </c>
      <c r="N39" s="23" t="str">
        <f t="shared" si="19"/>
        <v>Primorsko-goranska</v>
      </c>
      <c r="O39" s="23" t="str">
        <f t="shared" si="20"/>
        <v>Rijeka</v>
      </c>
      <c r="P39" s="23" t="str">
        <f t="shared" si="21"/>
        <v>državna</v>
      </c>
      <c r="Q39" s="23" t="str">
        <f t="shared" si="22"/>
        <v>strukovna</v>
      </c>
      <c r="R39" s="1" t="str">
        <f t="shared" si="23"/>
        <v>08-071-505</v>
      </c>
      <c r="S39" s="23" t="str">
        <f t="shared" si="24"/>
        <v>Ekonomska škola Mije Mirkovića Rijeka</v>
      </c>
      <c r="T39" s="23" t="str">
        <f t="shared" si="25"/>
        <v>Primorsko-goranska</v>
      </c>
      <c r="U39" s="23" t="str">
        <f t="shared" si="26"/>
        <v>Rijeka</v>
      </c>
      <c r="V39" s="23" t="str">
        <f t="shared" si="27"/>
        <v>državna</v>
      </c>
      <c r="W39" s="23" t="str">
        <f t="shared" si="28"/>
        <v>strukovna</v>
      </c>
      <c r="X39" s="1" t="str">
        <f t="shared" si="29"/>
        <v>08-071-505</v>
      </c>
    </row>
    <row r="40" spans="1:24" ht="13.5" x14ac:dyDescent="0.2">
      <c r="A40" s="128"/>
      <c r="B40" s="130"/>
      <c r="C40" s="92"/>
      <c r="D40" s="92"/>
      <c r="E40" s="92"/>
      <c r="F40" s="92"/>
      <c r="G40" s="93"/>
      <c r="H40" s="93"/>
      <c r="I40" s="93"/>
      <c r="J40" s="93"/>
      <c r="L40" s="51"/>
      <c r="M40" s="23" t="str">
        <f t="shared" si="18"/>
        <v>Ekonomska škola Mije Mirkovića Rijeka</v>
      </c>
      <c r="N40" s="23" t="str">
        <f t="shared" si="19"/>
        <v>Primorsko-goranska</v>
      </c>
      <c r="O40" s="23" t="str">
        <f t="shared" si="20"/>
        <v>Rijeka</v>
      </c>
      <c r="P40" s="23" t="str">
        <f t="shared" si="21"/>
        <v>državna</v>
      </c>
      <c r="Q40" s="23" t="str">
        <f t="shared" si="22"/>
        <v>strukovna</v>
      </c>
      <c r="R40" s="1" t="str">
        <f t="shared" si="23"/>
        <v>08-071-505</v>
      </c>
      <c r="S40" s="23" t="str">
        <f t="shared" si="24"/>
        <v>Ekonomska škola Mije Mirkovića Rijeka</v>
      </c>
      <c r="T40" s="23" t="str">
        <f t="shared" si="25"/>
        <v>Primorsko-goranska</v>
      </c>
      <c r="U40" s="23" t="str">
        <f t="shared" si="26"/>
        <v>Rijeka</v>
      </c>
      <c r="V40" s="23" t="str">
        <f t="shared" si="27"/>
        <v>državna</v>
      </c>
      <c r="W40" s="23" t="str">
        <f t="shared" si="28"/>
        <v>strukovna</v>
      </c>
      <c r="X40" s="1" t="str">
        <f t="shared" si="29"/>
        <v>08-071-505</v>
      </c>
    </row>
    <row r="41" spans="1:24" ht="13.5" x14ac:dyDescent="0.2">
      <c r="A41" s="128"/>
      <c r="B41" s="130"/>
      <c r="C41" s="92"/>
      <c r="D41" s="92"/>
      <c r="E41" s="92"/>
      <c r="F41" s="92"/>
      <c r="G41" s="93"/>
      <c r="H41" s="93"/>
      <c r="I41" s="93"/>
      <c r="J41" s="93"/>
      <c r="L41" s="51"/>
      <c r="M41" s="23" t="str">
        <f t="shared" si="18"/>
        <v>Ekonomska škola Mije Mirkovića Rijeka</v>
      </c>
      <c r="N41" s="23" t="str">
        <f t="shared" si="19"/>
        <v>Primorsko-goranska</v>
      </c>
      <c r="O41" s="23" t="str">
        <f t="shared" si="20"/>
        <v>Rijeka</v>
      </c>
      <c r="P41" s="23" t="str">
        <f t="shared" si="21"/>
        <v>državna</v>
      </c>
      <c r="Q41" s="23" t="str">
        <f t="shared" si="22"/>
        <v>strukovna</v>
      </c>
      <c r="R41" s="1" t="str">
        <f t="shared" si="23"/>
        <v>08-071-505</v>
      </c>
      <c r="S41" s="23" t="str">
        <f t="shared" si="24"/>
        <v>Ekonomska škola Mije Mirkovića Rijeka</v>
      </c>
      <c r="T41" s="23" t="str">
        <f t="shared" si="25"/>
        <v>Primorsko-goranska</v>
      </c>
      <c r="U41" s="23" t="str">
        <f t="shared" si="26"/>
        <v>Rijeka</v>
      </c>
      <c r="V41" s="23" t="str">
        <f t="shared" si="27"/>
        <v>državna</v>
      </c>
      <c r="W41" s="23" t="str">
        <f t="shared" si="28"/>
        <v>strukovna</v>
      </c>
      <c r="X41" s="1" t="str">
        <f t="shared" si="29"/>
        <v>08-071-505</v>
      </c>
    </row>
    <row r="42" spans="1:24" ht="13.5" x14ac:dyDescent="0.2">
      <c r="A42" s="128"/>
      <c r="B42" s="130"/>
      <c r="C42" s="92"/>
      <c r="D42" s="92"/>
      <c r="E42" s="92"/>
      <c r="F42" s="92"/>
      <c r="G42" s="93"/>
      <c r="H42" s="93"/>
      <c r="I42" s="93"/>
      <c r="J42" s="93"/>
      <c r="L42" s="51"/>
      <c r="M42" s="23" t="str">
        <f t="shared" si="18"/>
        <v>Ekonomska škola Mije Mirkovića Rijeka</v>
      </c>
      <c r="N42" s="23" t="str">
        <f t="shared" si="19"/>
        <v>Primorsko-goranska</v>
      </c>
      <c r="O42" s="23" t="str">
        <f t="shared" si="20"/>
        <v>Rijeka</v>
      </c>
      <c r="P42" s="23" t="str">
        <f t="shared" si="21"/>
        <v>državna</v>
      </c>
      <c r="Q42" s="23" t="str">
        <f t="shared" si="22"/>
        <v>strukovna</v>
      </c>
      <c r="R42" s="1" t="str">
        <f t="shared" si="23"/>
        <v>08-071-505</v>
      </c>
      <c r="S42" s="23" t="str">
        <f t="shared" si="24"/>
        <v>Ekonomska škola Mije Mirkovića Rijeka</v>
      </c>
      <c r="T42" s="23" t="str">
        <f t="shared" si="25"/>
        <v>Primorsko-goranska</v>
      </c>
      <c r="U42" s="23" t="str">
        <f t="shared" si="26"/>
        <v>Rijeka</v>
      </c>
      <c r="V42" s="23" t="str">
        <f t="shared" si="27"/>
        <v>državna</v>
      </c>
      <c r="W42" s="23" t="str">
        <f t="shared" si="28"/>
        <v>strukovna</v>
      </c>
      <c r="X42" s="1" t="str">
        <f t="shared" si="29"/>
        <v>08-071-505</v>
      </c>
    </row>
    <row r="43" spans="1:24" ht="13.5" x14ac:dyDescent="0.2">
      <c r="A43" s="128"/>
      <c r="B43" s="130"/>
      <c r="C43" s="92"/>
      <c r="D43" s="92"/>
      <c r="E43" s="92"/>
      <c r="F43" s="92"/>
      <c r="G43" s="93"/>
      <c r="H43" s="93"/>
      <c r="I43" s="93"/>
      <c r="J43" s="93"/>
      <c r="L43" s="51"/>
      <c r="M43" s="23" t="str">
        <f t="shared" si="18"/>
        <v>Ekonomska škola Mije Mirkovića Rijeka</v>
      </c>
      <c r="N43" s="23" t="str">
        <f t="shared" si="19"/>
        <v>Primorsko-goranska</v>
      </c>
      <c r="O43" s="23" t="str">
        <f t="shared" si="20"/>
        <v>Rijeka</v>
      </c>
      <c r="P43" s="23" t="str">
        <f t="shared" si="21"/>
        <v>državna</v>
      </c>
      <c r="Q43" s="23" t="str">
        <f t="shared" si="22"/>
        <v>strukovna</v>
      </c>
      <c r="R43" s="1" t="str">
        <f t="shared" si="23"/>
        <v>08-071-505</v>
      </c>
      <c r="S43" s="23" t="str">
        <f t="shared" si="24"/>
        <v>Ekonomska škola Mije Mirkovića Rijeka</v>
      </c>
      <c r="T43" s="23" t="str">
        <f t="shared" si="25"/>
        <v>Primorsko-goranska</v>
      </c>
      <c r="U43" s="23" t="str">
        <f t="shared" si="26"/>
        <v>Rijeka</v>
      </c>
      <c r="V43" s="23" t="str">
        <f t="shared" si="27"/>
        <v>državna</v>
      </c>
      <c r="W43" s="23" t="str">
        <f t="shared" si="28"/>
        <v>strukovna</v>
      </c>
      <c r="X43" s="1" t="str">
        <f t="shared" si="29"/>
        <v>08-071-505</v>
      </c>
    </row>
    <row r="44" spans="1:24" ht="13.5" x14ac:dyDescent="0.2">
      <c r="A44" s="128"/>
      <c r="B44" s="130"/>
      <c r="C44" s="92"/>
      <c r="D44" s="92"/>
      <c r="E44" s="92"/>
      <c r="F44" s="92"/>
      <c r="G44" s="93"/>
      <c r="H44" s="93"/>
      <c r="I44" s="93"/>
      <c r="J44" s="93"/>
      <c r="L44" s="51"/>
      <c r="M44" s="23" t="str">
        <f t="shared" si="18"/>
        <v>Ekonomska škola Mije Mirkovića Rijeka</v>
      </c>
      <c r="N44" s="23" t="str">
        <f t="shared" si="19"/>
        <v>Primorsko-goranska</v>
      </c>
      <c r="O44" s="23" t="str">
        <f t="shared" si="20"/>
        <v>Rijeka</v>
      </c>
      <c r="P44" s="23" t="str">
        <f t="shared" si="21"/>
        <v>državna</v>
      </c>
      <c r="Q44" s="23" t="str">
        <f t="shared" si="22"/>
        <v>strukovna</v>
      </c>
      <c r="R44" s="1" t="str">
        <f t="shared" si="23"/>
        <v>08-071-505</v>
      </c>
      <c r="S44" s="23" t="str">
        <f t="shared" si="24"/>
        <v>Ekonomska škola Mije Mirkovića Rijeka</v>
      </c>
      <c r="T44" s="23" t="str">
        <f t="shared" si="25"/>
        <v>Primorsko-goranska</v>
      </c>
      <c r="U44" s="23" t="str">
        <f t="shared" si="26"/>
        <v>Rijeka</v>
      </c>
      <c r="V44" s="23" t="str">
        <f t="shared" si="27"/>
        <v>državna</v>
      </c>
      <c r="W44" s="23" t="str">
        <f t="shared" si="28"/>
        <v>strukovna</v>
      </c>
      <c r="X44" s="1" t="str">
        <f t="shared" si="29"/>
        <v>08-071-505</v>
      </c>
    </row>
    <row r="45" spans="1:24" ht="13.5" x14ac:dyDescent="0.2">
      <c r="A45" s="128"/>
      <c r="B45" s="130"/>
      <c r="C45" s="92"/>
      <c r="D45" s="92"/>
      <c r="E45" s="92"/>
      <c r="F45" s="92"/>
      <c r="G45" s="93"/>
      <c r="H45" s="93"/>
      <c r="I45" s="93"/>
      <c r="J45" s="93"/>
      <c r="L45" s="51"/>
      <c r="M45" s="23" t="str">
        <f t="shared" si="18"/>
        <v>Ekonomska škola Mije Mirkovića Rijeka</v>
      </c>
      <c r="N45" s="23" t="str">
        <f t="shared" si="19"/>
        <v>Primorsko-goranska</v>
      </c>
      <c r="O45" s="23" t="str">
        <f t="shared" si="20"/>
        <v>Rijeka</v>
      </c>
      <c r="P45" s="23" t="str">
        <f t="shared" si="21"/>
        <v>državna</v>
      </c>
      <c r="Q45" s="23" t="str">
        <f t="shared" si="22"/>
        <v>strukovna</v>
      </c>
      <c r="R45" s="1" t="str">
        <f t="shared" si="23"/>
        <v>08-071-505</v>
      </c>
      <c r="S45" s="23" t="str">
        <f t="shared" si="24"/>
        <v>Ekonomska škola Mije Mirkovića Rijeka</v>
      </c>
      <c r="T45" s="23" t="str">
        <f t="shared" si="25"/>
        <v>Primorsko-goranska</v>
      </c>
      <c r="U45" s="23" t="str">
        <f t="shared" si="26"/>
        <v>Rijeka</v>
      </c>
      <c r="V45" s="23" t="str">
        <f t="shared" si="27"/>
        <v>državna</v>
      </c>
      <c r="W45" s="23" t="str">
        <f t="shared" si="28"/>
        <v>strukovna</v>
      </c>
      <c r="X45" s="1" t="str">
        <f t="shared" si="29"/>
        <v>08-071-505</v>
      </c>
    </row>
    <row r="46" spans="1:24" ht="13.5" x14ac:dyDescent="0.2">
      <c r="A46" s="128"/>
      <c r="B46" s="130"/>
      <c r="C46" s="92"/>
      <c r="D46" s="92"/>
      <c r="E46" s="92"/>
      <c r="F46" s="92"/>
      <c r="G46" s="93"/>
      <c r="H46" s="93"/>
      <c r="I46" s="93"/>
      <c r="J46" s="93"/>
      <c r="L46" s="51"/>
      <c r="M46" s="23" t="str">
        <f t="shared" si="18"/>
        <v>Ekonomska škola Mije Mirkovića Rijeka</v>
      </c>
      <c r="N46" s="23" t="str">
        <f t="shared" si="19"/>
        <v>Primorsko-goranska</v>
      </c>
      <c r="O46" s="23" t="str">
        <f t="shared" si="20"/>
        <v>Rijeka</v>
      </c>
      <c r="P46" s="23" t="str">
        <f t="shared" si="21"/>
        <v>državna</v>
      </c>
      <c r="Q46" s="23" t="str">
        <f t="shared" si="22"/>
        <v>strukovna</v>
      </c>
      <c r="R46" s="1" t="str">
        <f t="shared" si="23"/>
        <v>08-071-505</v>
      </c>
      <c r="S46" s="23" t="str">
        <f t="shared" si="24"/>
        <v>Ekonomska škola Mije Mirkovića Rijeka</v>
      </c>
      <c r="T46" s="23" t="str">
        <f t="shared" si="25"/>
        <v>Primorsko-goranska</v>
      </c>
      <c r="U46" s="23" t="str">
        <f t="shared" si="26"/>
        <v>Rijeka</v>
      </c>
      <c r="V46" s="23" t="str">
        <f t="shared" si="27"/>
        <v>državna</v>
      </c>
      <c r="W46" s="23" t="str">
        <f t="shared" si="28"/>
        <v>strukovna</v>
      </c>
      <c r="X46" s="1" t="str">
        <f t="shared" si="29"/>
        <v>08-071-505</v>
      </c>
    </row>
    <row r="47" spans="1:24" ht="13.5" x14ac:dyDescent="0.25">
      <c r="S47" s="22" t="s">
        <v>85</v>
      </c>
      <c r="T47" s="22" t="s">
        <v>72</v>
      </c>
      <c r="U47" s="22" t="s">
        <v>86</v>
      </c>
      <c r="V47" s="22" t="s">
        <v>74</v>
      </c>
      <c r="W47" s="22" t="s">
        <v>73</v>
      </c>
      <c r="X47" s="82" t="s">
        <v>115</v>
      </c>
    </row>
    <row r="48" spans="1:24" ht="13.5" x14ac:dyDescent="0.2">
      <c r="A48" s="134" t="s">
        <v>117</v>
      </c>
      <c r="B48" s="135"/>
      <c r="C48" s="116" t="s">
        <v>51</v>
      </c>
      <c r="D48" s="117"/>
      <c r="E48" s="117"/>
      <c r="F48" s="118"/>
      <c r="M48" s="23" t="str">
        <f t="shared" ref="M48:M60" si="30">NazivSkole</f>
        <v>Ekonomska škola Mije Mirkovića Rijeka</v>
      </c>
      <c r="N48" s="23" t="str">
        <f t="shared" ref="N48:N60" si="31">Zupanija</f>
        <v>Primorsko-goranska</v>
      </c>
      <c r="O48" s="23" t="str">
        <f t="shared" ref="O48:O60" si="32">GradMjesto</f>
        <v>Rijeka</v>
      </c>
      <c r="P48" s="23" t="str">
        <f t="shared" ref="P48:P60" si="33">Osnivac</f>
        <v>državna</v>
      </c>
      <c r="Q48" s="23" t="str">
        <f t="shared" ref="Q48:Q60" si="34">VrstaSkole</f>
        <v>strukovna</v>
      </c>
      <c r="R48" s="1" t="str">
        <f t="shared" ref="R48:R60" si="35">SifraSkole</f>
        <v>08-071-505</v>
      </c>
      <c r="S48" s="23" t="str">
        <f t="shared" ref="S48:S60" si="36">NazivSkole</f>
        <v>Ekonomska škola Mije Mirkovića Rijeka</v>
      </c>
      <c r="T48" s="23" t="str">
        <f t="shared" ref="T48:T60" si="37">Zupanija</f>
        <v>Primorsko-goranska</v>
      </c>
      <c r="U48" s="23" t="str">
        <f t="shared" ref="U48:U60" si="38">GradMjesto</f>
        <v>Rijeka</v>
      </c>
      <c r="V48" s="23" t="str">
        <f t="shared" ref="V48:V60" si="39">Osnivac</f>
        <v>državna</v>
      </c>
      <c r="W48" s="23" t="str">
        <f t="shared" ref="W48:W60" si="40">VrstaSkole</f>
        <v>strukovna</v>
      </c>
      <c r="X48" s="1" t="str">
        <f t="shared" ref="X48:X60" si="41">SifraSkole</f>
        <v>08-071-505</v>
      </c>
    </row>
    <row r="49" spans="1:24" ht="13.5" x14ac:dyDescent="0.2">
      <c r="A49" s="163" t="s">
        <v>118</v>
      </c>
      <c r="B49" s="164"/>
      <c r="C49" s="167" t="s">
        <v>128</v>
      </c>
      <c r="D49" s="168"/>
      <c r="E49" s="168"/>
      <c r="F49" s="168"/>
      <c r="G49" s="168"/>
      <c r="H49" s="168"/>
      <c r="I49" s="168"/>
      <c r="J49" s="168"/>
      <c r="L49" s="42"/>
      <c r="M49" s="23" t="str">
        <f t="shared" si="30"/>
        <v>Ekonomska škola Mije Mirkovića Rijeka</v>
      </c>
      <c r="N49" s="23" t="str">
        <f t="shared" si="31"/>
        <v>Primorsko-goranska</v>
      </c>
      <c r="O49" s="23" t="str">
        <f t="shared" si="32"/>
        <v>Rijeka</v>
      </c>
      <c r="P49" s="23" t="str">
        <f t="shared" si="33"/>
        <v>državna</v>
      </c>
      <c r="Q49" s="23" t="str">
        <f t="shared" si="34"/>
        <v>strukovna</v>
      </c>
      <c r="R49" s="1" t="str">
        <f t="shared" si="35"/>
        <v>08-071-505</v>
      </c>
      <c r="S49" s="23" t="str">
        <f t="shared" si="36"/>
        <v>Ekonomska škola Mije Mirkovića Rijeka</v>
      </c>
      <c r="T49" s="23" t="str">
        <f t="shared" si="37"/>
        <v>Primorsko-goranska</v>
      </c>
      <c r="U49" s="23" t="str">
        <f t="shared" si="38"/>
        <v>Rijeka</v>
      </c>
      <c r="V49" s="23" t="str">
        <f t="shared" si="39"/>
        <v>državna</v>
      </c>
      <c r="W49" s="23" t="str">
        <f t="shared" si="40"/>
        <v>strukovna</v>
      </c>
      <c r="X49" s="1" t="str">
        <f t="shared" si="41"/>
        <v>08-071-505</v>
      </c>
    </row>
    <row r="50" spans="1:24" ht="13.5" x14ac:dyDescent="0.2">
      <c r="A50" s="165"/>
      <c r="B50" s="166"/>
      <c r="C50" s="169" t="s">
        <v>119</v>
      </c>
      <c r="D50" s="170"/>
      <c r="E50" s="169" t="s">
        <v>120</v>
      </c>
      <c r="F50" s="170"/>
      <c r="G50" s="169" t="s">
        <v>121</v>
      </c>
      <c r="H50" s="170"/>
      <c r="I50" s="169" t="s">
        <v>122</v>
      </c>
      <c r="J50" s="170"/>
      <c r="L50" s="51"/>
      <c r="M50" s="23" t="str">
        <f t="shared" si="30"/>
        <v>Ekonomska škola Mije Mirkovića Rijeka</v>
      </c>
      <c r="N50" s="23" t="str">
        <f t="shared" si="31"/>
        <v>Primorsko-goranska</v>
      </c>
      <c r="O50" s="23" t="str">
        <f t="shared" si="32"/>
        <v>Rijeka</v>
      </c>
      <c r="P50" s="23" t="str">
        <f t="shared" si="33"/>
        <v>državna</v>
      </c>
      <c r="Q50" s="23" t="str">
        <f t="shared" si="34"/>
        <v>strukovna</v>
      </c>
      <c r="R50" s="1" t="str">
        <f t="shared" si="35"/>
        <v>08-071-505</v>
      </c>
      <c r="S50" s="23" t="str">
        <f t="shared" si="36"/>
        <v>Ekonomska škola Mije Mirkovića Rijeka</v>
      </c>
      <c r="T50" s="23" t="str">
        <f t="shared" si="37"/>
        <v>Primorsko-goranska</v>
      </c>
      <c r="U50" s="23" t="str">
        <f t="shared" si="38"/>
        <v>Rijeka</v>
      </c>
      <c r="V50" s="23" t="str">
        <f t="shared" si="39"/>
        <v>državna</v>
      </c>
      <c r="W50" s="23" t="str">
        <f t="shared" si="40"/>
        <v>strukovna</v>
      </c>
      <c r="X50" s="1" t="str">
        <f t="shared" si="41"/>
        <v>08-071-505</v>
      </c>
    </row>
    <row r="51" spans="1:24" ht="13.5" x14ac:dyDescent="0.2">
      <c r="A51" s="128"/>
      <c r="B51" s="130"/>
      <c r="C51" s="92"/>
      <c r="D51" s="92"/>
      <c r="E51" s="92"/>
      <c r="F51" s="92"/>
      <c r="G51" s="93"/>
      <c r="H51" s="93"/>
      <c r="I51" s="93"/>
      <c r="J51" s="93"/>
      <c r="L51" s="51"/>
      <c r="M51" s="23" t="str">
        <f t="shared" si="30"/>
        <v>Ekonomska škola Mije Mirkovića Rijeka</v>
      </c>
      <c r="N51" s="23" t="str">
        <f t="shared" si="31"/>
        <v>Primorsko-goranska</v>
      </c>
      <c r="O51" s="23" t="str">
        <f t="shared" si="32"/>
        <v>Rijeka</v>
      </c>
      <c r="P51" s="23" t="str">
        <f t="shared" si="33"/>
        <v>državna</v>
      </c>
      <c r="Q51" s="23" t="str">
        <f t="shared" si="34"/>
        <v>strukovna</v>
      </c>
      <c r="R51" s="1" t="str">
        <f t="shared" si="35"/>
        <v>08-071-505</v>
      </c>
      <c r="S51" s="23" t="str">
        <f t="shared" si="36"/>
        <v>Ekonomska škola Mije Mirkovića Rijeka</v>
      </c>
      <c r="T51" s="23" t="str">
        <f t="shared" si="37"/>
        <v>Primorsko-goranska</v>
      </c>
      <c r="U51" s="23" t="str">
        <f t="shared" si="38"/>
        <v>Rijeka</v>
      </c>
      <c r="V51" s="23" t="str">
        <f t="shared" si="39"/>
        <v>državna</v>
      </c>
      <c r="W51" s="23" t="str">
        <f t="shared" si="40"/>
        <v>strukovna</v>
      </c>
      <c r="X51" s="1" t="str">
        <f t="shared" si="41"/>
        <v>08-071-505</v>
      </c>
    </row>
    <row r="52" spans="1:24" ht="13.5" x14ac:dyDescent="0.2">
      <c r="A52" s="128"/>
      <c r="B52" s="130"/>
      <c r="C52" s="92"/>
      <c r="D52" s="92"/>
      <c r="E52" s="92"/>
      <c r="F52" s="92"/>
      <c r="G52" s="93"/>
      <c r="H52" s="93"/>
      <c r="I52" s="93"/>
      <c r="J52" s="93"/>
      <c r="L52" s="51"/>
      <c r="M52" s="23" t="str">
        <f t="shared" si="30"/>
        <v>Ekonomska škola Mije Mirkovića Rijeka</v>
      </c>
      <c r="N52" s="23" t="str">
        <f t="shared" si="31"/>
        <v>Primorsko-goranska</v>
      </c>
      <c r="O52" s="23" t="str">
        <f t="shared" si="32"/>
        <v>Rijeka</v>
      </c>
      <c r="P52" s="23" t="str">
        <f t="shared" si="33"/>
        <v>državna</v>
      </c>
      <c r="Q52" s="23" t="str">
        <f t="shared" si="34"/>
        <v>strukovna</v>
      </c>
      <c r="R52" s="1" t="str">
        <f t="shared" si="35"/>
        <v>08-071-505</v>
      </c>
      <c r="S52" s="23" t="str">
        <f t="shared" si="36"/>
        <v>Ekonomska škola Mije Mirkovića Rijeka</v>
      </c>
      <c r="T52" s="23" t="str">
        <f t="shared" si="37"/>
        <v>Primorsko-goranska</v>
      </c>
      <c r="U52" s="23" t="str">
        <f t="shared" si="38"/>
        <v>Rijeka</v>
      </c>
      <c r="V52" s="23" t="str">
        <f t="shared" si="39"/>
        <v>državna</v>
      </c>
      <c r="W52" s="23" t="str">
        <f t="shared" si="40"/>
        <v>strukovna</v>
      </c>
      <c r="X52" s="1" t="str">
        <f t="shared" si="41"/>
        <v>08-071-505</v>
      </c>
    </row>
    <row r="53" spans="1:24" ht="13.5" x14ac:dyDescent="0.2">
      <c r="A53" s="128"/>
      <c r="B53" s="130"/>
      <c r="C53" s="92"/>
      <c r="D53" s="92"/>
      <c r="E53" s="92"/>
      <c r="F53" s="92"/>
      <c r="G53" s="93"/>
      <c r="H53" s="93"/>
      <c r="I53" s="93"/>
      <c r="J53" s="93"/>
      <c r="L53" s="51"/>
      <c r="M53" s="23" t="str">
        <f t="shared" si="30"/>
        <v>Ekonomska škola Mije Mirkovića Rijeka</v>
      </c>
      <c r="N53" s="23" t="str">
        <f t="shared" si="31"/>
        <v>Primorsko-goranska</v>
      </c>
      <c r="O53" s="23" t="str">
        <f t="shared" si="32"/>
        <v>Rijeka</v>
      </c>
      <c r="P53" s="23" t="str">
        <f t="shared" si="33"/>
        <v>državna</v>
      </c>
      <c r="Q53" s="23" t="str">
        <f t="shared" si="34"/>
        <v>strukovna</v>
      </c>
      <c r="R53" s="1" t="str">
        <f t="shared" si="35"/>
        <v>08-071-505</v>
      </c>
      <c r="S53" s="23" t="str">
        <f t="shared" si="36"/>
        <v>Ekonomska škola Mije Mirkovića Rijeka</v>
      </c>
      <c r="T53" s="23" t="str">
        <f t="shared" si="37"/>
        <v>Primorsko-goranska</v>
      </c>
      <c r="U53" s="23" t="str">
        <f t="shared" si="38"/>
        <v>Rijeka</v>
      </c>
      <c r="V53" s="23" t="str">
        <f t="shared" si="39"/>
        <v>državna</v>
      </c>
      <c r="W53" s="23" t="str">
        <f t="shared" si="40"/>
        <v>strukovna</v>
      </c>
      <c r="X53" s="1" t="str">
        <f t="shared" si="41"/>
        <v>08-071-505</v>
      </c>
    </row>
    <row r="54" spans="1:24" ht="13.5" x14ac:dyDescent="0.2">
      <c r="A54" s="128"/>
      <c r="B54" s="130"/>
      <c r="C54" s="92"/>
      <c r="D54" s="92"/>
      <c r="E54" s="92"/>
      <c r="F54" s="92"/>
      <c r="G54" s="93"/>
      <c r="H54" s="93"/>
      <c r="I54" s="93"/>
      <c r="J54" s="93"/>
      <c r="L54" s="51"/>
      <c r="M54" s="23" t="str">
        <f t="shared" si="30"/>
        <v>Ekonomska škola Mije Mirkovića Rijeka</v>
      </c>
      <c r="N54" s="23" t="str">
        <f t="shared" si="31"/>
        <v>Primorsko-goranska</v>
      </c>
      <c r="O54" s="23" t="str">
        <f t="shared" si="32"/>
        <v>Rijeka</v>
      </c>
      <c r="P54" s="23" t="str">
        <f t="shared" si="33"/>
        <v>državna</v>
      </c>
      <c r="Q54" s="23" t="str">
        <f t="shared" si="34"/>
        <v>strukovna</v>
      </c>
      <c r="R54" s="1" t="str">
        <f t="shared" si="35"/>
        <v>08-071-505</v>
      </c>
      <c r="S54" s="23" t="str">
        <f t="shared" si="36"/>
        <v>Ekonomska škola Mije Mirkovića Rijeka</v>
      </c>
      <c r="T54" s="23" t="str">
        <f t="shared" si="37"/>
        <v>Primorsko-goranska</v>
      </c>
      <c r="U54" s="23" t="str">
        <f t="shared" si="38"/>
        <v>Rijeka</v>
      </c>
      <c r="V54" s="23" t="str">
        <f t="shared" si="39"/>
        <v>državna</v>
      </c>
      <c r="W54" s="23" t="str">
        <f t="shared" si="40"/>
        <v>strukovna</v>
      </c>
      <c r="X54" s="1" t="str">
        <f t="shared" si="41"/>
        <v>08-071-505</v>
      </c>
    </row>
    <row r="55" spans="1:24" ht="13.5" x14ac:dyDescent="0.2">
      <c r="A55" s="128"/>
      <c r="B55" s="130"/>
      <c r="C55" s="92"/>
      <c r="D55" s="92"/>
      <c r="E55" s="92"/>
      <c r="F55" s="92"/>
      <c r="G55" s="93"/>
      <c r="H55" s="93"/>
      <c r="I55" s="93"/>
      <c r="J55" s="93"/>
      <c r="L55" s="51"/>
      <c r="M55" s="23" t="str">
        <f t="shared" si="30"/>
        <v>Ekonomska škola Mije Mirkovića Rijeka</v>
      </c>
      <c r="N55" s="23" t="str">
        <f t="shared" si="31"/>
        <v>Primorsko-goranska</v>
      </c>
      <c r="O55" s="23" t="str">
        <f t="shared" si="32"/>
        <v>Rijeka</v>
      </c>
      <c r="P55" s="23" t="str">
        <f t="shared" si="33"/>
        <v>državna</v>
      </c>
      <c r="Q55" s="23" t="str">
        <f t="shared" si="34"/>
        <v>strukovna</v>
      </c>
      <c r="R55" s="1" t="str">
        <f t="shared" si="35"/>
        <v>08-071-505</v>
      </c>
      <c r="S55" s="23" t="str">
        <f t="shared" si="36"/>
        <v>Ekonomska škola Mije Mirkovića Rijeka</v>
      </c>
      <c r="T55" s="23" t="str">
        <f t="shared" si="37"/>
        <v>Primorsko-goranska</v>
      </c>
      <c r="U55" s="23" t="str">
        <f t="shared" si="38"/>
        <v>Rijeka</v>
      </c>
      <c r="V55" s="23" t="str">
        <f t="shared" si="39"/>
        <v>državna</v>
      </c>
      <c r="W55" s="23" t="str">
        <f t="shared" si="40"/>
        <v>strukovna</v>
      </c>
      <c r="X55" s="1" t="str">
        <f t="shared" si="41"/>
        <v>08-071-505</v>
      </c>
    </row>
    <row r="56" spans="1:24" ht="13.5" x14ac:dyDescent="0.2">
      <c r="A56" s="128"/>
      <c r="B56" s="130"/>
      <c r="C56" s="92"/>
      <c r="D56" s="92"/>
      <c r="E56" s="92"/>
      <c r="F56" s="92"/>
      <c r="G56" s="93"/>
      <c r="H56" s="93"/>
      <c r="I56" s="93"/>
      <c r="J56" s="93"/>
      <c r="L56" s="51"/>
      <c r="M56" s="23" t="str">
        <f t="shared" si="30"/>
        <v>Ekonomska škola Mije Mirkovića Rijeka</v>
      </c>
      <c r="N56" s="23" t="str">
        <f t="shared" si="31"/>
        <v>Primorsko-goranska</v>
      </c>
      <c r="O56" s="23" t="str">
        <f t="shared" si="32"/>
        <v>Rijeka</v>
      </c>
      <c r="P56" s="23" t="str">
        <f t="shared" si="33"/>
        <v>državna</v>
      </c>
      <c r="Q56" s="23" t="str">
        <f t="shared" si="34"/>
        <v>strukovna</v>
      </c>
      <c r="R56" s="1" t="str">
        <f t="shared" si="35"/>
        <v>08-071-505</v>
      </c>
      <c r="S56" s="23" t="str">
        <f t="shared" si="36"/>
        <v>Ekonomska škola Mije Mirkovića Rijeka</v>
      </c>
      <c r="T56" s="23" t="str">
        <f t="shared" si="37"/>
        <v>Primorsko-goranska</v>
      </c>
      <c r="U56" s="23" t="str">
        <f t="shared" si="38"/>
        <v>Rijeka</v>
      </c>
      <c r="V56" s="23" t="str">
        <f t="shared" si="39"/>
        <v>državna</v>
      </c>
      <c r="W56" s="23" t="str">
        <f t="shared" si="40"/>
        <v>strukovna</v>
      </c>
      <c r="X56" s="1" t="str">
        <f t="shared" si="41"/>
        <v>08-071-505</v>
      </c>
    </row>
    <row r="57" spans="1:24" ht="13.5" x14ac:dyDescent="0.2">
      <c r="A57" s="128"/>
      <c r="B57" s="130"/>
      <c r="C57" s="92"/>
      <c r="D57" s="92"/>
      <c r="E57" s="92"/>
      <c r="F57" s="92"/>
      <c r="G57" s="93"/>
      <c r="H57" s="93"/>
      <c r="I57" s="93"/>
      <c r="J57" s="93"/>
      <c r="L57" s="51"/>
      <c r="M57" s="23" t="str">
        <f t="shared" si="30"/>
        <v>Ekonomska škola Mije Mirkovića Rijeka</v>
      </c>
      <c r="N57" s="23" t="str">
        <f t="shared" si="31"/>
        <v>Primorsko-goranska</v>
      </c>
      <c r="O57" s="23" t="str">
        <f t="shared" si="32"/>
        <v>Rijeka</v>
      </c>
      <c r="P57" s="23" t="str">
        <f t="shared" si="33"/>
        <v>državna</v>
      </c>
      <c r="Q57" s="23" t="str">
        <f t="shared" si="34"/>
        <v>strukovna</v>
      </c>
      <c r="R57" s="1" t="str">
        <f t="shared" si="35"/>
        <v>08-071-505</v>
      </c>
      <c r="S57" s="23" t="str">
        <f t="shared" si="36"/>
        <v>Ekonomska škola Mije Mirkovića Rijeka</v>
      </c>
      <c r="T57" s="23" t="str">
        <f t="shared" si="37"/>
        <v>Primorsko-goranska</v>
      </c>
      <c r="U57" s="23" t="str">
        <f t="shared" si="38"/>
        <v>Rijeka</v>
      </c>
      <c r="V57" s="23" t="str">
        <f t="shared" si="39"/>
        <v>državna</v>
      </c>
      <c r="W57" s="23" t="str">
        <f t="shared" si="40"/>
        <v>strukovna</v>
      </c>
      <c r="X57" s="1" t="str">
        <f t="shared" si="41"/>
        <v>08-071-505</v>
      </c>
    </row>
    <row r="58" spans="1:24" ht="13.5" x14ac:dyDescent="0.2">
      <c r="A58" s="128"/>
      <c r="B58" s="130"/>
      <c r="C58" s="92"/>
      <c r="D58" s="92"/>
      <c r="E58" s="92"/>
      <c r="F58" s="92"/>
      <c r="G58" s="93"/>
      <c r="H58" s="93"/>
      <c r="I58" s="93"/>
      <c r="J58" s="93"/>
      <c r="L58" s="51"/>
      <c r="M58" s="23" t="str">
        <f t="shared" si="30"/>
        <v>Ekonomska škola Mije Mirkovića Rijeka</v>
      </c>
      <c r="N58" s="23" t="str">
        <f t="shared" si="31"/>
        <v>Primorsko-goranska</v>
      </c>
      <c r="O58" s="23" t="str">
        <f t="shared" si="32"/>
        <v>Rijeka</v>
      </c>
      <c r="P58" s="23" t="str">
        <f t="shared" si="33"/>
        <v>državna</v>
      </c>
      <c r="Q58" s="23" t="str">
        <f t="shared" si="34"/>
        <v>strukovna</v>
      </c>
      <c r="R58" s="1" t="str">
        <f t="shared" si="35"/>
        <v>08-071-505</v>
      </c>
      <c r="S58" s="23" t="str">
        <f t="shared" si="36"/>
        <v>Ekonomska škola Mije Mirkovića Rijeka</v>
      </c>
      <c r="T58" s="23" t="str">
        <f t="shared" si="37"/>
        <v>Primorsko-goranska</v>
      </c>
      <c r="U58" s="23" t="str">
        <f t="shared" si="38"/>
        <v>Rijeka</v>
      </c>
      <c r="V58" s="23" t="str">
        <f t="shared" si="39"/>
        <v>državna</v>
      </c>
      <c r="W58" s="23" t="str">
        <f t="shared" si="40"/>
        <v>strukovna</v>
      </c>
      <c r="X58" s="1" t="str">
        <f t="shared" si="41"/>
        <v>08-071-505</v>
      </c>
    </row>
    <row r="59" spans="1:24" ht="13.5" x14ac:dyDescent="0.2">
      <c r="A59" s="128"/>
      <c r="B59" s="130"/>
      <c r="C59" s="92"/>
      <c r="D59" s="92"/>
      <c r="E59" s="92"/>
      <c r="F59" s="92"/>
      <c r="G59" s="93"/>
      <c r="H59" s="93"/>
      <c r="I59" s="93"/>
      <c r="J59" s="93"/>
      <c r="L59" s="51"/>
      <c r="M59" s="23" t="str">
        <f t="shared" si="30"/>
        <v>Ekonomska škola Mije Mirkovića Rijeka</v>
      </c>
      <c r="N59" s="23" t="str">
        <f t="shared" si="31"/>
        <v>Primorsko-goranska</v>
      </c>
      <c r="O59" s="23" t="str">
        <f t="shared" si="32"/>
        <v>Rijeka</v>
      </c>
      <c r="P59" s="23" t="str">
        <f t="shared" si="33"/>
        <v>državna</v>
      </c>
      <c r="Q59" s="23" t="str">
        <f t="shared" si="34"/>
        <v>strukovna</v>
      </c>
      <c r="R59" s="1" t="str">
        <f t="shared" si="35"/>
        <v>08-071-505</v>
      </c>
      <c r="S59" s="23" t="str">
        <f t="shared" si="36"/>
        <v>Ekonomska škola Mije Mirkovića Rijeka</v>
      </c>
      <c r="T59" s="23" t="str">
        <f t="shared" si="37"/>
        <v>Primorsko-goranska</v>
      </c>
      <c r="U59" s="23" t="str">
        <f t="shared" si="38"/>
        <v>Rijeka</v>
      </c>
      <c r="V59" s="23" t="str">
        <f t="shared" si="39"/>
        <v>državna</v>
      </c>
      <c r="W59" s="23" t="str">
        <f t="shared" si="40"/>
        <v>strukovna</v>
      </c>
      <c r="X59" s="1" t="str">
        <f t="shared" si="41"/>
        <v>08-071-505</v>
      </c>
    </row>
    <row r="60" spans="1:24" ht="13.5" x14ac:dyDescent="0.2">
      <c r="A60" s="128"/>
      <c r="B60" s="130"/>
      <c r="C60" s="92"/>
      <c r="D60" s="92"/>
      <c r="E60" s="92"/>
      <c r="F60" s="92"/>
      <c r="G60" s="93"/>
      <c r="H60" s="93"/>
      <c r="I60" s="93"/>
      <c r="J60" s="93"/>
      <c r="L60" s="51"/>
      <c r="M60" s="23" t="str">
        <f t="shared" si="30"/>
        <v>Ekonomska škola Mije Mirkovića Rijeka</v>
      </c>
      <c r="N60" s="23" t="str">
        <f t="shared" si="31"/>
        <v>Primorsko-goranska</v>
      </c>
      <c r="O60" s="23" t="str">
        <f t="shared" si="32"/>
        <v>Rijeka</v>
      </c>
      <c r="P60" s="23" t="str">
        <f t="shared" si="33"/>
        <v>državna</v>
      </c>
      <c r="Q60" s="23" t="str">
        <f t="shared" si="34"/>
        <v>strukovna</v>
      </c>
      <c r="R60" s="1" t="str">
        <f t="shared" si="35"/>
        <v>08-071-505</v>
      </c>
      <c r="S60" s="23" t="str">
        <f t="shared" si="36"/>
        <v>Ekonomska škola Mije Mirkovića Rijeka</v>
      </c>
      <c r="T60" s="23" t="str">
        <f t="shared" si="37"/>
        <v>Primorsko-goranska</v>
      </c>
      <c r="U60" s="23" t="str">
        <f t="shared" si="38"/>
        <v>Rijeka</v>
      </c>
      <c r="V60" s="23" t="str">
        <f t="shared" si="39"/>
        <v>državna</v>
      </c>
      <c r="W60" s="23" t="str">
        <f t="shared" si="40"/>
        <v>strukovna</v>
      </c>
      <c r="X60" s="1" t="str">
        <f t="shared" si="41"/>
        <v>08-071-505</v>
      </c>
    </row>
    <row r="61" spans="1:24" ht="13.5" x14ac:dyDescent="0.25">
      <c r="S61" s="22" t="s">
        <v>85</v>
      </c>
      <c r="T61" s="22" t="s">
        <v>72</v>
      </c>
      <c r="U61" s="22" t="s">
        <v>86</v>
      </c>
      <c r="V61" s="22" t="s">
        <v>74</v>
      </c>
      <c r="W61" s="22" t="s">
        <v>73</v>
      </c>
      <c r="X61" s="82" t="s">
        <v>115</v>
      </c>
    </row>
    <row r="62" spans="1:24" ht="13.5" x14ac:dyDescent="0.2">
      <c r="A62" s="134" t="s">
        <v>117</v>
      </c>
      <c r="B62" s="135"/>
      <c r="C62" s="116" t="s">
        <v>51</v>
      </c>
      <c r="D62" s="117"/>
      <c r="E62" s="117"/>
      <c r="F62" s="118"/>
      <c r="M62" s="23" t="str">
        <f t="shared" ref="M62:M74" si="42">NazivSkole</f>
        <v>Ekonomska škola Mije Mirkovića Rijeka</v>
      </c>
      <c r="N62" s="23" t="str">
        <f t="shared" ref="N62:N74" si="43">Zupanija</f>
        <v>Primorsko-goranska</v>
      </c>
      <c r="O62" s="23" t="str">
        <f t="shared" ref="O62:O74" si="44">GradMjesto</f>
        <v>Rijeka</v>
      </c>
      <c r="P62" s="23" t="str">
        <f t="shared" ref="P62:P74" si="45">Osnivac</f>
        <v>državna</v>
      </c>
      <c r="Q62" s="23" t="str">
        <f t="shared" ref="Q62:Q74" si="46">VrstaSkole</f>
        <v>strukovna</v>
      </c>
      <c r="R62" s="1" t="str">
        <f t="shared" ref="R62:R74" si="47">SifraSkole</f>
        <v>08-071-505</v>
      </c>
      <c r="S62" s="23" t="str">
        <f t="shared" ref="S62:S74" si="48">NazivSkole</f>
        <v>Ekonomska škola Mije Mirkovića Rijeka</v>
      </c>
      <c r="T62" s="23" t="str">
        <f t="shared" ref="T62:T74" si="49">Zupanija</f>
        <v>Primorsko-goranska</v>
      </c>
      <c r="U62" s="23" t="str">
        <f t="shared" ref="U62:U74" si="50">GradMjesto</f>
        <v>Rijeka</v>
      </c>
      <c r="V62" s="23" t="str">
        <f t="shared" ref="V62:V74" si="51">Osnivac</f>
        <v>državna</v>
      </c>
      <c r="W62" s="23" t="str">
        <f t="shared" ref="W62:W74" si="52">VrstaSkole</f>
        <v>strukovna</v>
      </c>
      <c r="X62" s="1" t="str">
        <f t="shared" ref="X62:X74" si="53">SifraSkole</f>
        <v>08-071-505</v>
      </c>
    </row>
    <row r="63" spans="1:24" ht="13.5" x14ac:dyDescent="0.2">
      <c r="A63" s="163" t="s">
        <v>118</v>
      </c>
      <c r="B63" s="164"/>
      <c r="C63" s="167" t="s">
        <v>128</v>
      </c>
      <c r="D63" s="168"/>
      <c r="E63" s="168"/>
      <c r="F63" s="168"/>
      <c r="G63" s="168"/>
      <c r="H63" s="168"/>
      <c r="I63" s="168"/>
      <c r="J63" s="168"/>
      <c r="M63" s="23" t="str">
        <f t="shared" si="42"/>
        <v>Ekonomska škola Mije Mirkovića Rijeka</v>
      </c>
      <c r="N63" s="23" t="str">
        <f t="shared" si="43"/>
        <v>Primorsko-goranska</v>
      </c>
      <c r="O63" s="23" t="str">
        <f t="shared" si="44"/>
        <v>Rijeka</v>
      </c>
      <c r="P63" s="23" t="str">
        <f t="shared" si="45"/>
        <v>državna</v>
      </c>
      <c r="Q63" s="23" t="str">
        <f t="shared" si="46"/>
        <v>strukovna</v>
      </c>
      <c r="R63" s="1" t="str">
        <f t="shared" si="47"/>
        <v>08-071-505</v>
      </c>
      <c r="S63" s="23" t="str">
        <f t="shared" si="48"/>
        <v>Ekonomska škola Mije Mirkovića Rijeka</v>
      </c>
      <c r="T63" s="23" t="str">
        <f t="shared" si="49"/>
        <v>Primorsko-goranska</v>
      </c>
      <c r="U63" s="23" t="str">
        <f t="shared" si="50"/>
        <v>Rijeka</v>
      </c>
      <c r="V63" s="23" t="str">
        <f t="shared" si="51"/>
        <v>državna</v>
      </c>
      <c r="W63" s="23" t="str">
        <f t="shared" si="52"/>
        <v>strukovna</v>
      </c>
      <c r="X63" s="1" t="str">
        <f t="shared" si="53"/>
        <v>08-071-505</v>
      </c>
    </row>
    <row r="64" spans="1:24" ht="13.5" x14ac:dyDescent="0.2">
      <c r="A64" s="165"/>
      <c r="B64" s="166"/>
      <c r="C64" s="169" t="s">
        <v>119</v>
      </c>
      <c r="D64" s="170"/>
      <c r="E64" s="169" t="s">
        <v>120</v>
      </c>
      <c r="F64" s="170"/>
      <c r="G64" s="169" t="s">
        <v>121</v>
      </c>
      <c r="H64" s="170"/>
      <c r="I64" s="169" t="s">
        <v>122</v>
      </c>
      <c r="J64" s="170"/>
      <c r="M64" s="23" t="str">
        <f t="shared" si="42"/>
        <v>Ekonomska škola Mije Mirkovića Rijeka</v>
      </c>
      <c r="N64" s="23" t="str">
        <f t="shared" si="43"/>
        <v>Primorsko-goranska</v>
      </c>
      <c r="O64" s="23" t="str">
        <f t="shared" si="44"/>
        <v>Rijeka</v>
      </c>
      <c r="P64" s="23" t="str">
        <f t="shared" si="45"/>
        <v>državna</v>
      </c>
      <c r="Q64" s="23" t="str">
        <f t="shared" si="46"/>
        <v>strukovna</v>
      </c>
      <c r="R64" s="1" t="str">
        <f t="shared" si="47"/>
        <v>08-071-505</v>
      </c>
      <c r="S64" s="23" t="str">
        <f t="shared" si="48"/>
        <v>Ekonomska škola Mije Mirkovića Rijeka</v>
      </c>
      <c r="T64" s="23" t="str">
        <f t="shared" si="49"/>
        <v>Primorsko-goranska</v>
      </c>
      <c r="U64" s="23" t="str">
        <f t="shared" si="50"/>
        <v>Rijeka</v>
      </c>
      <c r="V64" s="23" t="str">
        <f t="shared" si="51"/>
        <v>državna</v>
      </c>
      <c r="W64" s="23" t="str">
        <f t="shared" si="52"/>
        <v>strukovna</v>
      </c>
      <c r="X64" s="1" t="str">
        <f t="shared" si="53"/>
        <v>08-071-505</v>
      </c>
    </row>
    <row r="65" spans="1:24" ht="13.5" x14ac:dyDescent="0.2">
      <c r="A65" s="128"/>
      <c r="B65" s="130"/>
      <c r="C65" s="92"/>
      <c r="D65" s="92"/>
      <c r="E65" s="92"/>
      <c r="F65" s="92"/>
      <c r="G65" s="93"/>
      <c r="H65" s="93"/>
      <c r="I65" s="93"/>
      <c r="J65" s="93"/>
      <c r="M65" s="23" t="str">
        <f t="shared" si="42"/>
        <v>Ekonomska škola Mije Mirkovića Rijeka</v>
      </c>
      <c r="N65" s="23" t="str">
        <f t="shared" si="43"/>
        <v>Primorsko-goranska</v>
      </c>
      <c r="O65" s="23" t="str">
        <f t="shared" si="44"/>
        <v>Rijeka</v>
      </c>
      <c r="P65" s="23" t="str">
        <f t="shared" si="45"/>
        <v>državna</v>
      </c>
      <c r="Q65" s="23" t="str">
        <f t="shared" si="46"/>
        <v>strukovna</v>
      </c>
      <c r="R65" s="1" t="str">
        <f t="shared" si="47"/>
        <v>08-071-505</v>
      </c>
      <c r="S65" s="23" t="str">
        <f t="shared" si="48"/>
        <v>Ekonomska škola Mije Mirkovića Rijeka</v>
      </c>
      <c r="T65" s="23" t="str">
        <f t="shared" si="49"/>
        <v>Primorsko-goranska</v>
      </c>
      <c r="U65" s="23" t="str">
        <f t="shared" si="50"/>
        <v>Rijeka</v>
      </c>
      <c r="V65" s="23" t="str">
        <f t="shared" si="51"/>
        <v>državna</v>
      </c>
      <c r="W65" s="23" t="str">
        <f t="shared" si="52"/>
        <v>strukovna</v>
      </c>
      <c r="X65" s="1" t="str">
        <f t="shared" si="53"/>
        <v>08-071-505</v>
      </c>
    </row>
    <row r="66" spans="1:24" ht="13.5" x14ac:dyDescent="0.2">
      <c r="A66" s="128"/>
      <c r="B66" s="130"/>
      <c r="C66" s="92"/>
      <c r="D66" s="92"/>
      <c r="E66" s="92"/>
      <c r="F66" s="92"/>
      <c r="G66" s="93"/>
      <c r="H66" s="93"/>
      <c r="I66" s="93"/>
      <c r="J66" s="93"/>
      <c r="M66" s="23" t="str">
        <f t="shared" si="42"/>
        <v>Ekonomska škola Mije Mirkovića Rijeka</v>
      </c>
      <c r="N66" s="23" t="str">
        <f t="shared" si="43"/>
        <v>Primorsko-goranska</v>
      </c>
      <c r="O66" s="23" t="str">
        <f t="shared" si="44"/>
        <v>Rijeka</v>
      </c>
      <c r="P66" s="23" t="str">
        <f t="shared" si="45"/>
        <v>državna</v>
      </c>
      <c r="Q66" s="23" t="str">
        <f t="shared" si="46"/>
        <v>strukovna</v>
      </c>
      <c r="R66" s="1" t="str">
        <f t="shared" si="47"/>
        <v>08-071-505</v>
      </c>
      <c r="S66" s="23" t="str">
        <f t="shared" si="48"/>
        <v>Ekonomska škola Mije Mirkovića Rijeka</v>
      </c>
      <c r="T66" s="23" t="str">
        <f t="shared" si="49"/>
        <v>Primorsko-goranska</v>
      </c>
      <c r="U66" s="23" t="str">
        <f t="shared" si="50"/>
        <v>Rijeka</v>
      </c>
      <c r="V66" s="23" t="str">
        <f t="shared" si="51"/>
        <v>državna</v>
      </c>
      <c r="W66" s="23" t="str">
        <f t="shared" si="52"/>
        <v>strukovna</v>
      </c>
      <c r="X66" s="1" t="str">
        <f t="shared" si="53"/>
        <v>08-071-505</v>
      </c>
    </row>
    <row r="67" spans="1:24" ht="13.5" x14ac:dyDescent="0.2">
      <c r="A67" s="128"/>
      <c r="B67" s="130"/>
      <c r="C67" s="92"/>
      <c r="D67" s="92"/>
      <c r="E67" s="92"/>
      <c r="F67" s="92"/>
      <c r="G67" s="93"/>
      <c r="H67" s="93"/>
      <c r="I67" s="93"/>
      <c r="J67" s="93"/>
      <c r="M67" s="23" t="str">
        <f t="shared" si="42"/>
        <v>Ekonomska škola Mije Mirkovića Rijeka</v>
      </c>
      <c r="N67" s="23" t="str">
        <f t="shared" si="43"/>
        <v>Primorsko-goranska</v>
      </c>
      <c r="O67" s="23" t="str">
        <f t="shared" si="44"/>
        <v>Rijeka</v>
      </c>
      <c r="P67" s="23" t="str">
        <f t="shared" si="45"/>
        <v>državna</v>
      </c>
      <c r="Q67" s="23" t="str">
        <f t="shared" si="46"/>
        <v>strukovna</v>
      </c>
      <c r="R67" s="1" t="str">
        <f t="shared" si="47"/>
        <v>08-071-505</v>
      </c>
      <c r="S67" s="23" t="str">
        <f t="shared" si="48"/>
        <v>Ekonomska škola Mije Mirkovića Rijeka</v>
      </c>
      <c r="T67" s="23" t="str">
        <f t="shared" si="49"/>
        <v>Primorsko-goranska</v>
      </c>
      <c r="U67" s="23" t="str">
        <f t="shared" si="50"/>
        <v>Rijeka</v>
      </c>
      <c r="V67" s="23" t="str">
        <f t="shared" si="51"/>
        <v>državna</v>
      </c>
      <c r="W67" s="23" t="str">
        <f t="shared" si="52"/>
        <v>strukovna</v>
      </c>
      <c r="X67" s="1" t="str">
        <f t="shared" si="53"/>
        <v>08-071-505</v>
      </c>
    </row>
    <row r="68" spans="1:24" ht="13.5" x14ac:dyDescent="0.2">
      <c r="A68" s="128"/>
      <c r="B68" s="130"/>
      <c r="C68" s="92"/>
      <c r="D68" s="92"/>
      <c r="E68" s="92"/>
      <c r="F68" s="92"/>
      <c r="G68" s="93"/>
      <c r="H68" s="93"/>
      <c r="I68" s="93"/>
      <c r="J68" s="93"/>
      <c r="M68" s="23" t="str">
        <f t="shared" si="42"/>
        <v>Ekonomska škola Mije Mirkovića Rijeka</v>
      </c>
      <c r="N68" s="23" t="str">
        <f t="shared" si="43"/>
        <v>Primorsko-goranska</v>
      </c>
      <c r="O68" s="23" t="str">
        <f t="shared" si="44"/>
        <v>Rijeka</v>
      </c>
      <c r="P68" s="23" t="str">
        <f t="shared" si="45"/>
        <v>državna</v>
      </c>
      <c r="Q68" s="23" t="str">
        <f t="shared" si="46"/>
        <v>strukovna</v>
      </c>
      <c r="R68" s="1" t="str">
        <f t="shared" si="47"/>
        <v>08-071-505</v>
      </c>
      <c r="S68" s="23" t="str">
        <f t="shared" si="48"/>
        <v>Ekonomska škola Mije Mirkovića Rijeka</v>
      </c>
      <c r="T68" s="23" t="str">
        <f t="shared" si="49"/>
        <v>Primorsko-goranska</v>
      </c>
      <c r="U68" s="23" t="str">
        <f t="shared" si="50"/>
        <v>Rijeka</v>
      </c>
      <c r="V68" s="23" t="str">
        <f t="shared" si="51"/>
        <v>državna</v>
      </c>
      <c r="W68" s="23" t="str">
        <f t="shared" si="52"/>
        <v>strukovna</v>
      </c>
      <c r="X68" s="1" t="str">
        <f t="shared" si="53"/>
        <v>08-071-505</v>
      </c>
    </row>
    <row r="69" spans="1:24" ht="13.5" x14ac:dyDescent="0.2">
      <c r="A69" s="128"/>
      <c r="B69" s="130"/>
      <c r="C69" s="92"/>
      <c r="D69" s="92"/>
      <c r="E69" s="92"/>
      <c r="F69" s="92"/>
      <c r="G69" s="93"/>
      <c r="H69" s="93"/>
      <c r="I69" s="93"/>
      <c r="J69" s="93"/>
      <c r="M69" s="23" t="str">
        <f t="shared" si="42"/>
        <v>Ekonomska škola Mije Mirkovića Rijeka</v>
      </c>
      <c r="N69" s="23" t="str">
        <f t="shared" si="43"/>
        <v>Primorsko-goranska</v>
      </c>
      <c r="O69" s="23" t="str">
        <f t="shared" si="44"/>
        <v>Rijeka</v>
      </c>
      <c r="P69" s="23" t="str">
        <f t="shared" si="45"/>
        <v>državna</v>
      </c>
      <c r="Q69" s="23" t="str">
        <f t="shared" si="46"/>
        <v>strukovna</v>
      </c>
      <c r="R69" s="1" t="str">
        <f t="shared" si="47"/>
        <v>08-071-505</v>
      </c>
      <c r="S69" s="23" t="str">
        <f t="shared" si="48"/>
        <v>Ekonomska škola Mije Mirkovića Rijeka</v>
      </c>
      <c r="T69" s="23" t="str">
        <f t="shared" si="49"/>
        <v>Primorsko-goranska</v>
      </c>
      <c r="U69" s="23" t="str">
        <f t="shared" si="50"/>
        <v>Rijeka</v>
      </c>
      <c r="V69" s="23" t="str">
        <f t="shared" si="51"/>
        <v>državna</v>
      </c>
      <c r="W69" s="23" t="str">
        <f t="shared" si="52"/>
        <v>strukovna</v>
      </c>
      <c r="X69" s="1" t="str">
        <f t="shared" si="53"/>
        <v>08-071-505</v>
      </c>
    </row>
    <row r="70" spans="1:24" ht="13.5" x14ac:dyDescent="0.2">
      <c r="A70" s="128"/>
      <c r="B70" s="130"/>
      <c r="C70" s="92"/>
      <c r="D70" s="92"/>
      <c r="E70" s="92"/>
      <c r="F70" s="92"/>
      <c r="G70" s="93"/>
      <c r="H70" s="93"/>
      <c r="I70" s="93"/>
      <c r="J70" s="93"/>
      <c r="M70" s="23" t="str">
        <f t="shared" si="42"/>
        <v>Ekonomska škola Mije Mirkovića Rijeka</v>
      </c>
      <c r="N70" s="23" t="str">
        <f t="shared" si="43"/>
        <v>Primorsko-goranska</v>
      </c>
      <c r="O70" s="23" t="str">
        <f t="shared" si="44"/>
        <v>Rijeka</v>
      </c>
      <c r="P70" s="23" t="str">
        <f t="shared" si="45"/>
        <v>državna</v>
      </c>
      <c r="Q70" s="23" t="str">
        <f t="shared" si="46"/>
        <v>strukovna</v>
      </c>
      <c r="R70" s="1" t="str">
        <f t="shared" si="47"/>
        <v>08-071-505</v>
      </c>
      <c r="S70" s="23" t="str">
        <f t="shared" si="48"/>
        <v>Ekonomska škola Mije Mirkovića Rijeka</v>
      </c>
      <c r="T70" s="23" t="str">
        <f t="shared" si="49"/>
        <v>Primorsko-goranska</v>
      </c>
      <c r="U70" s="23" t="str">
        <f t="shared" si="50"/>
        <v>Rijeka</v>
      </c>
      <c r="V70" s="23" t="str">
        <f t="shared" si="51"/>
        <v>državna</v>
      </c>
      <c r="W70" s="23" t="str">
        <f t="shared" si="52"/>
        <v>strukovna</v>
      </c>
      <c r="X70" s="1" t="str">
        <f t="shared" si="53"/>
        <v>08-071-505</v>
      </c>
    </row>
    <row r="71" spans="1:24" ht="13.5" x14ac:dyDescent="0.2">
      <c r="A71" s="128"/>
      <c r="B71" s="130"/>
      <c r="C71" s="92"/>
      <c r="D71" s="92"/>
      <c r="E71" s="92"/>
      <c r="F71" s="92"/>
      <c r="G71" s="93"/>
      <c r="H71" s="93"/>
      <c r="I71" s="93"/>
      <c r="J71" s="93"/>
      <c r="M71" s="23" t="str">
        <f t="shared" si="42"/>
        <v>Ekonomska škola Mije Mirkovića Rijeka</v>
      </c>
      <c r="N71" s="23" t="str">
        <f t="shared" si="43"/>
        <v>Primorsko-goranska</v>
      </c>
      <c r="O71" s="23" t="str">
        <f t="shared" si="44"/>
        <v>Rijeka</v>
      </c>
      <c r="P71" s="23" t="str">
        <f t="shared" si="45"/>
        <v>državna</v>
      </c>
      <c r="Q71" s="23" t="str">
        <f t="shared" si="46"/>
        <v>strukovna</v>
      </c>
      <c r="R71" s="1" t="str">
        <f t="shared" si="47"/>
        <v>08-071-505</v>
      </c>
      <c r="S71" s="23" t="str">
        <f t="shared" si="48"/>
        <v>Ekonomska škola Mije Mirkovića Rijeka</v>
      </c>
      <c r="T71" s="23" t="str">
        <f t="shared" si="49"/>
        <v>Primorsko-goranska</v>
      </c>
      <c r="U71" s="23" t="str">
        <f t="shared" si="50"/>
        <v>Rijeka</v>
      </c>
      <c r="V71" s="23" t="str">
        <f t="shared" si="51"/>
        <v>državna</v>
      </c>
      <c r="W71" s="23" t="str">
        <f t="shared" si="52"/>
        <v>strukovna</v>
      </c>
      <c r="X71" s="1" t="str">
        <f t="shared" si="53"/>
        <v>08-071-505</v>
      </c>
    </row>
    <row r="72" spans="1:24" ht="13.5" x14ac:dyDescent="0.2">
      <c r="A72" s="128"/>
      <c r="B72" s="130"/>
      <c r="C72" s="92"/>
      <c r="D72" s="92"/>
      <c r="E72" s="92"/>
      <c r="F72" s="92"/>
      <c r="G72" s="93"/>
      <c r="H72" s="93"/>
      <c r="I72" s="93"/>
      <c r="J72" s="93"/>
      <c r="M72" s="23" t="str">
        <f t="shared" si="42"/>
        <v>Ekonomska škola Mije Mirkovića Rijeka</v>
      </c>
      <c r="N72" s="23" t="str">
        <f t="shared" si="43"/>
        <v>Primorsko-goranska</v>
      </c>
      <c r="O72" s="23" t="str">
        <f t="shared" si="44"/>
        <v>Rijeka</v>
      </c>
      <c r="P72" s="23" t="str">
        <f t="shared" si="45"/>
        <v>državna</v>
      </c>
      <c r="Q72" s="23" t="str">
        <f t="shared" si="46"/>
        <v>strukovna</v>
      </c>
      <c r="R72" s="1" t="str">
        <f t="shared" si="47"/>
        <v>08-071-505</v>
      </c>
      <c r="S72" s="23" t="str">
        <f t="shared" si="48"/>
        <v>Ekonomska škola Mije Mirkovića Rijeka</v>
      </c>
      <c r="T72" s="23" t="str">
        <f t="shared" si="49"/>
        <v>Primorsko-goranska</v>
      </c>
      <c r="U72" s="23" t="str">
        <f t="shared" si="50"/>
        <v>Rijeka</v>
      </c>
      <c r="V72" s="23" t="str">
        <f t="shared" si="51"/>
        <v>državna</v>
      </c>
      <c r="W72" s="23" t="str">
        <f t="shared" si="52"/>
        <v>strukovna</v>
      </c>
      <c r="X72" s="1" t="str">
        <f t="shared" si="53"/>
        <v>08-071-505</v>
      </c>
    </row>
    <row r="73" spans="1:24" ht="13.5" x14ac:dyDescent="0.2">
      <c r="A73" s="128"/>
      <c r="B73" s="130"/>
      <c r="C73" s="92"/>
      <c r="D73" s="92"/>
      <c r="E73" s="92"/>
      <c r="F73" s="92"/>
      <c r="G73" s="93"/>
      <c r="H73" s="93"/>
      <c r="I73" s="93"/>
      <c r="J73" s="93"/>
      <c r="M73" s="23" t="str">
        <f t="shared" si="42"/>
        <v>Ekonomska škola Mije Mirkovića Rijeka</v>
      </c>
      <c r="N73" s="23" t="str">
        <f t="shared" si="43"/>
        <v>Primorsko-goranska</v>
      </c>
      <c r="O73" s="23" t="str">
        <f t="shared" si="44"/>
        <v>Rijeka</v>
      </c>
      <c r="P73" s="23" t="str">
        <f t="shared" si="45"/>
        <v>državna</v>
      </c>
      <c r="Q73" s="23" t="str">
        <f t="shared" si="46"/>
        <v>strukovna</v>
      </c>
      <c r="R73" s="1" t="str">
        <f t="shared" si="47"/>
        <v>08-071-505</v>
      </c>
      <c r="S73" s="23" t="str">
        <f t="shared" si="48"/>
        <v>Ekonomska škola Mije Mirkovića Rijeka</v>
      </c>
      <c r="T73" s="23" t="str">
        <f t="shared" si="49"/>
        <v>Primorsko-goranska</v>
      </c>
      <c r="U73" s="23" t="str">
        <f t="shared" si="50"/>
        <v>Rijeka</v>
      </c>
      <c r="V73" s="23" t="str">
        <f t="shared" si="51"/>
        <v>državna</v>
      </c>
      <c r="W73" s="23" t="str">
        <f t="shared" si="52"/>
        <v>strukovna</v>
      </c>
      <c r="X73" s="1" t="str">
        <f t="shared" si="53"/>
        <v>08-071-505</v>
      </c>
    </row>
    <row r="74" spans="1:24" ht="13.5" x14ac:dyDescent="0.2">
      <c r="A74" s="128"/>
      <c r="B74" s="130"/>
      <c r="C74" s="92"/>
      <c r="D74" s="92"/>
      <c r="E74" s="92"/>
      <c r="F74" s="92"/>
      <c r="G74" s="93"/>
      <c r="H74" s="93"/>
      <c r="I74" s="93"/>
      <c r="J74" s="93"/>
      <c r="M74" s="23" t="str">
        <f t="shared" si="42"/>
        <v>Ekonomska škola Mije Mirkovića Rijeka</v>
      </c>
      <c r="N74" s="23" t="str">
        <f t="shared" si="43"/>
        <v>Primorsko-goranska</v>
      </c>
      <c r="O74" s="23" t="str">
        <f t="shared" si="44"/>
        <v>Rijeka</v>
      </c>
      <c r="P74" s="23" t="str">
        <f t="shared" si="45"/>
        <v>državna</v>
      </c>
      <c r="Q74" s="23" t="str">
        <f t="shared" si="46"/>
        <v>strukovna</v>
      </c>
      <c r="R74" s="1" t="str">
        <f t="shared" si="47"/>
        <v>08-071-505</v>
      </c>
      <c r="S74" s="23" t="str">
        <f t="shared" si="48"/>
        <v>Ekonomska škola Mije Mirkovića Rijeka</v>
      </c>
      <c r="T74" s="23" t="str">
        <f t="shared" si="49"/>
        <v>Primorsko-goranska</v>
      </c>
      <c r="U74" s="23" t="str">
        <f t="shared" si="50"/>
        <v>Rijeka</v>
      </c>
      <c r="V74" s="23" t="str">
        <f t="shared" si="51"/>
        <v>državna</v>
      </c>
      <c r="W74" s="23" t="str">
        <f t="shared" si="52"/>
        <v>strukovna</v>
      </c>
      <c r="X74" s="1" t="str">
        <f t="shared" si="53"/>
        <v>08-071-505</v>
      </c>
    </row>
    <row r="134" spans="1:1" hidden="1" x14ac:dyDescent="0.2">
      <c r="A134" s="1" t="s">
        <v>123</v>
      </c>
    </row>
    <row r="135" spans="1:1" hidden="1" x14ac:dyDescent="0.2">
      <c r="A135" s="1" t="s">
        <v>51</v>
      </c>
    </row>
    <row r="136" spans="1:1" hidden="1" x14ac:dyDescent="0.2">
      <c r="A136" s="1" t="s">
        <v>124</v>
      </c>
    </row>
    <row r="137" spans="1:1" hidden="1" x14ac:dyDescent="0.2">
      <c r="A137" s="1" t="s">
        <v>125</v>
      </c>
    </row>
    <row r="138" spans="1:1" hidden="1" x14ac:dyDescent="0.2">
      <c r="A138" s="1" t="s">
        <v>126</v>
      </c>
    </row>
    <row r="139" spans="1:1" hidden="1" x14ac:dyDescent="0.2">
      <c r="A139" s="1" t="s">
        <v>127</v>
      </c>
    </row>
  </sheetData>
  <sheetProtection password="BEF6" sheet="1" objects="1" scenarios="1" selectLockedCells="1"/>
  <mergeCells count="92">
    <mergeCell ref="A74:B74"/>
    <mergeCell ref="A65:B65"/>
    <mergeCell ref="A66:B66"/>
    <mergeCell ref="A67:B67"/>
    <mergeCell ref="A68:B68"/>
    <mergeCell ref="A1:E1"/>
    <mergeCell ref="A2:E2"/>
    <mergeCell ref="A71:B71"/>
    <mergeCell ref="A72:B72"/>
    <mergeCell ref="A73:B73"/>
    <mergeCell ref="A62:B62"/>
    <mergeCell ref="C62:F62"/>
    <mergeCell ref="A69:B69"/>
    <mergeCell ref="A70:B70"/>
    <mergeCell ref="A63:B64"/>
    <mergeCell ref="C63:J63"/>
    <mergeCell ref="C64:D64"/>
    <mergeCell ref="E64:F64"/>
    <mergeCell ref="G64:H64"/>
    <mergeCell ref="I64:J64"/>
    <mergeCell ref="A56:B56"/>
    <mergeCell ref="A57:B57"/>
    <mergeCell ref="A58:B58"/>
    <mergeCell ref="A59:B59"/>
    <mergeCell ref="A60:B60"/>
    <mergeCell ref="A51:B51"/>
    <mergeCell ref="A52:B52"/>
    <mergeCell ref="A53:B53"/>
    <mergeCell ref="A54:B54"/>
    <mergeCell ref="A55:B55"/>
    <mergeCell ref="A48:B48"/>
    <mergeCell ref="C48:F48"/>
    <mergeCell ref="A49:B50"/>
    <mergeCell ref="C49:J49"/>
    <mergeCell ref="C50:D50"/>
    <mergeCell ref="E50:F50"/>
    <mergeCell ref="G50:H50"/>
    <mergeCell ref="I50:J50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34:B34"/>
    <mergeCell ref="C34:F34"/>
    <mergeCell ref="A35:B36"/>
    <mergeCell ref="C35:J35"/>
    <mergeCell ref="C36:D36"/>
    <mergeCell ref="E36:F36"/>
    <mergeCell ref="G36:H36"/>
    <mergeCell ref="I36:J36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C6:F6"/>
    <mergeCell ref="A15:B15"/>
    <mergeCell ref="A16:B16"/>
    <mergeCell ref="A17:B17"/>
    <mergeCell ref="A18:B18"/>
    <mergeCell ref="C7:J7"/>
    <mergeCell ref="C8:D8"/>
    <mergeCell ref="E8:F8"/>
    <mergeCell ref="G8:H8"/>
    <mergeCell ref="I8:J8"/>
    <mergeCell ref="C20:F20"/>
    <mergeCell ref="A6:B6"/>
    <mergeCell ref="A9:B9"/>
    <mergeCell ref="A10:B10"/>
    <mergeCell ref="A21:B22"/>
    <mergeCell ref="C21:J21"/>
    <mergeCell ref="C22:D22"/>
    <mergeCell ref="E22:F22"/>
    <mergeCell ref="G22:H22"/>
    <mergeCell ref="I22:J22"/>
    <mergeCell ref="A11:B11"/>
    <mergeCell ref="A12:B12"/>
    <mergeCell ref="A13:B13"/>
    <mergeCell ref="A14:B14"/>
    <mergeCell ref="A7:B8"/>
    <mergeCell ref="A20:B20"/>
  </mergeCells>
  <dataValidations count="1">
    <dataValidation type="list" allowBlank="1" showInputMessage="1" showErrorMessage="1" error="Izaberite iz izbornika" sqref="C6:F6 C62:F62 C48:F48 C34:F34 C20:F20">
      <formula1>$A$135:$A$139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V106"/>
  <sheetViews>
    <sheetView showGridLines="0" workbookViewId="0">
      <selection activeCell="A10" sqref="A10"/>
    </sheetView>
  </sheetViews>
  <sheetFormatPr defaultRowHeight="12.75" x14ac:dyDescent="0.2"/>
  <cols>
    <col min="11" max="22" width="0" hidden="1" customWidth="1"/>
  </cols>
  <sheetData>
    <row r="1" spans="1:22" x14ac:dyDescent="0.2">
      <c r="A1" s="171" t="str">
        <f>NazivSkole</f>
        <v>Ekonomska škola Mije Mirkovića Rijeka</v>
      </c>
      <c r="B1" s="172"/>
      <c r="C1" s="172"/>
      <c r="D1" s="172"/>
      <c r="E1" s="172"/>
    </row>
    <row r="2" spans="1:22" x14ac:dyDescent="0.2">
      <c r="A2" s="134" t="str">
        <f>GradMjesto</f>
        <v>Rijeka</v>
      </c>
      <c r="B2" s="150"/>
      <c r="C2" s="150"/>
      <c r="D2" s="150"/>
      <c r="E2" s="135"/>
    </row>
    <row r="5" spans="1:22" x14ac:dyDescent="0.2">
      <c r="A5" s="33" t="s">
        <v>129</v>
      </c>
      <c r="B5" s="34"/>
      <c r="C5" s="34"/>
      <c r="D5" s="34"/>
      <c r="E5" s="34"/>
      <c r="F5" s="34"/>
      <c r="G5" s="34"/>
      <c r="H5" s="34"/>
    </row>
    <row r="6" spans="1:22" x14ac:dyDescent="0.2">
      <c r="A6" s="1"/>
      <c r="B6" s="1"/>
      <c r="C6" s="1"/>
      <c r="D6" s="1"/>
      <c r="E6" s="1"/>
      <c r="F6" s="1"/>
      <c r="G6" s="1"/>
      <c r="H6" s="1"/>
    </row>
    <row r="7" spans="1:22" ht="13.5" x14ac:dyDescent="0.25">
      <c r="A7" s="1"/>
      <c r="B7" s="1"/>
      <c r="C7" s="1"/>
      <c r="D7" s="1"/>
      <c r="E7" s="1"/>
      <c r="F7" s="1"/>
      <c r="G7" s="1"/>
      <c r="H7" s="1"/>
      <c r="Q7" s="22" t="s">
        <v>85</v>
      </c>
      <c r="R7" s="22" t="s">
        <v>72</v>
      </c>
      <c r="S7" s="22" t="s">
        <v>86</v>
      </c>
      <c r="T7" s="22" t="s">
        <v>74</v>
      </c>
      <c r="U7" s="22" t="s">
        <v>73</v>
      </c>
      <c r="V7" s="82" t="s">
        <v>115</v>
      </c>
    </row>
    <row r="8" spans="1:22" ht="13.5" x14ac:dyDescent="0.2">
      <c r="A8" s="167" t="s">
        <v>128</v>
      </c>
      <c r="B8" s="168"/>
      <c r="C8" s="168"/>
      <c r="D8" s="168"/>
      <c r="E8" s="168"/>
      <c r="F8" s="168"/>
      <c r="G8" s="168"/>
      <c r="H8" s="168"/>
      <c r="Q8" s="23" t="str">
        <f t="shared" ref="Q8:Q19" si="0">NazivSkole</f>
        <v>Ekonomska škola Mije Mirkovića Rijeka</v>
      </c>
      <c r="R8" s="23" t="str">
        <f t="shared" ref="R8:R19" si="1">Zupanija</f>
        <v>Primorsko-goranska</v>
      </c>
      <c r="S8" s="23" t="str">
        <f t="shared" ref="S8:S19" si="2">GradMjesto</f>
        <v>Rijeka</v>
      </c>
      <c r="T8" s="23" t="str">
        <f t="shared" ref="T8:T19" si="3">Osnivac</f>
        <v>državna</v>
      </c>
      <c r="U8" s="23" t="str">
        <f t="shared" ref="U8:U19" si="4">VrstaSkole</f>
        <v>strukovna</v>
      </c>
      <c r="V8" s="1" t="str">
        <f t="shared" ref="V8:V19" si="5">SifraSkole</f>
        <v>08-071-505</v>
      </c>
    </row>
    <row r="9" spans="1:22" ht="13.5" x14ac:dyDescent="0.25">
      <c r="A9" s="169" t="s">
        <v>119</v>
      </c>
      <c r="B9" s="170"/>
      <c r="C9" s="169" t="s">
        <v>120</v>
      </c>
      <c r="D9" s="170"/>
      <c r="E9" s="169" t="s">
        <v>121</v>
      </c>
      <c r="F9" s="170"/>
      <c r="G9" s="169" t="s">
        <v>122</v>
      </c>
      <c r="H9" s="170"/>
      <c r="K9" s="22" t="s">
        <v>85</v>
      </c>
      <c r="L9" s="22" t="s">
        <v>72</v>
      </c>
      <c r="M9" s="22" t="s">
        <v>86</v>
      </c>
      <c r="N9" s="22" t="s">
        <v>74</v>
      </c>
      <c r="O9" s="22" t="s">
        <v>73</v>
      </c>
      <c r="P9" s="82" t="s">
        <v>115</v>
      </c>
      <c r="Q9" s="23" t="str">
        <f t="shared" si="0"/>
        <v>Ekonomska škola Mije Mirkovića Rijeka</v>
      </c>
      <c r="R9" s="23" t="str">
        <f t="shared" si="1"/>
        <v>Primorsko-goranska</v>
      </c>
      <c r="S9" s="23" t="str">
        <f t="shared" si="2"/>
        <v>Rijeka</v>
      </c>
      <c r="T9" s="23" t="str">
        <f t="shared" si="3"/>
        <v>državna</v>
      </c>
      <c r="U9" s="23" t="str">
        <f t="shared" si="4"/>
        <v>strukovna</v>
      </c>
      <c r="V9" s="1" t="str">
        <f t="shared" si="5"/>
        <v>08-071-505</v>
      </c>
    </row>
    <row r="10" spans="1:22" ht="13.5" x14ac:dyDescent="0.2">
      <c r="A10" s="91"/>
      <c r="B10" s="91"/>
      <c r="C10" s="91"/>
      <c r="D10" s="91"/>
      <c r="E10" s="26"/>
      <c r="F10" s="26"/>
      <c r="G10" s="26"/>
      <c r="H10" s="26"/>
      <c r="K10" s="23" t="str">
        <f t="shared" ref="K10:K19" si="6">NazivSkole</f>
        <v>Ekonomska škola Mije Mirkovića Rijeka</v>
      </c>
      <c r="L10" s="23" t="str">
        <f t="shared" ref="L10:L19" si="7">Zupanija</f>
        <v>Primorsko-goranska</v>
      </c>
      <c r="M10" s="23" t="str">
        <f t="shared" ref="M10:M19" si="8">GradMjesto</f>
        <v>Rijeka</v>
      </c>
      <c r="N10" s="23" t="str">
        <f t="shared" ref="N10:N19" si="9">Osnivac</f>
        <v>državna</v>
      </c>
      <c r="O10" s="23" t="str">
        <f t="shared" ref="O10:O19" si="10">VrstaSkole</f>
        <v>strukovna</v>
      </c>
      <c r="P10" s="1" t="str">
        <f t="shared" ref="P10:P19" si="11">SifraSkole</f>
        <v>08-071-505</v>
      </c>
      <c r="Q10" s="23" t="str">
        <f t="shared" si="0"/>
        <v>Ekonomska škola Mije Mirkovića Rijeka</v>
      </c>
      <c r="R10" s="23" t="str">
        <f t="shared" si="1"/>
        <v>Primorsko-goranska</v>
      </c>
      <c r="S10" s="23" t="str">
        <f t="shared" si="2"/>
        <v>Rijeka</v>
      </c>
      <c r="T10" s="23" t="str">
        <f t="shared" si="3"/>
        <v>državna</v>
      </c>
      <c r="U10" s="23" t="str">
        <f t="shared" si="4"/>
        <v>strukovna</v>
      </c>
      <c r="V10" s="1" t="str">
        <f t="shared" si="5"/>
        <v>08-071-505</v>
      </c>
    </row>
    <row r="11" spans="1:22" ht="13.5" x14ac:dyDescent="0.2">
      <c r="A11" s="91"/>
      <c r="B11" s="91"/>
      <c r="C11" s="91"/>
      <c r="D11" s="91"/>
      <c r="E11" s="26"/>
      <c r="F11" s="26"/>
      <c r="G11" s="26"/>
      <c r="H11" s="26"/>
      <c r="K11" s="23" t="str">
        <f t="shared" si="6"/>
        <v>Ekonomska škola Mije Mirkovića Rijeka</v>
      </c>
      <c r="L11" s="23" t="str">
        <f t="shared" si="7"/>
        <v>Primorsko-goranska</v>
      </c>
      <c r="M11" s="23" t="str">
        <f t="shared" si="8"/>
        <v>Rijeka</v>
      </c>
      <c r="N11" s="23" t="str">
        <f t="shared" si="9"/>
        <v>državna</v>
      </c>
      <c r="O11" s="23" t="str">
        <f t="shared" si="10"/>
        <v>strukovna</v>
      </c>
      <c r="P11" s="1" t="str">
        <f t="shared" si="11"/>
        <v>08-071-505</v>
      </c>
      <c r="Q11" s="23" t="str">
        <f t="shared" si="0"/>
        <v>Ekonomska škola Mije Mirkovića Rijeka</v>
      </c>
      <c r="R11" s="23" t="str">
        <f t="shared" si="1"/>
        <v>Primorsko-goranska</v>
      </c>
      <c r="S11" s="23" t="str">
        <f t="shared" si="2"/>
        <v>Rijeka</v>
      </c>
      <c r="T11" s="23" t="str">
        <f t="shared" si="3"/>
        <v>državna</v>
      </c>
      <c r="U11" s="23" t="str">
        <f t="shared" si="4"/>
        <v>strukovna</v>
      </c>
      <c r="V11" s="1" t="str">
        <f t="shared" si="5"/>
        <v>08-071-505</v>
      </c>
    </row>
    <row r="12" spans="1:22" ht="13.5" x14ac:dyDescent="0.2">
      <c r="A12" s="91"/>
      <c r="B12" s="91"/>
      <c r="C12" s="91"/>
      <c r="D12" s="91"/>
      <c r="E12" s="26"/>
      <c r="F12" s="26"/>
      <c r="G12" s="26"/>
      <c r="H12" s="26"/>
      <c r="K12" s="23" t="str">
        <f t="shared" si="6"/>
        <v>Ekonomska škola Mije Mirkovića Rijeka</v>
      </c>
      <c r="L12" s="23" t="str">
        <f t="shared" si="7"/>
        <v>Primorsko-goranska</v>
      </c>
      <c r="M12" s="23" t="str">
        <f t="shared" si="8"/>
        <v>Rijeka</v>
      </c>
      <c r="N12" s="23" t="str">
        <f t="shared" si="9"/>
        <v>državna</v>
      </c>
      <c r="O12" s="23" t="str">
        <f t="shared" si="10"/>
        <v>strukovna</v>
      </c>
      <c r="P12" s="1" t="str">
        <f t="shared" si="11"/>
        <v>08-071-505</v>
      </c>
      <c r="Q12" s="23" t="str">
        <f t="shared" si="0"/>
        <v>Ekonomska škola Mije Mirkovića Rijeka</v>
      </c>
      <c r="R12" s="23" t="str">
        <f t="shared" si="1"/>
        <v>Primorsko-goranska</v>
      </c>
      <c r="S12" s="23" t="str">
        <f t="shared" si="2"/>
        <v>Rijeka</v>
      </c>
      <c r="T12" s="23" t="str">
        <f t="shared" si="3"/>
        <v>državna</v>
      </c>
      <c r="U12" s="23" t="str">
        <f t="shared" si="4"/>
        <v>strukovna</v>
      </c>
      <c r="V12" s="1" t="str">
        <f t="shared" si="5"/>
        <v>08-071-505</v>
      </c>
    </row>
    <row r="13" spans="1:22" ht="13.5" x14ac:dyDescent="0.2">
      <c r="A13" s="91"/>
      <c r="B13" s="91"/>
      <c r="C13" s="91"/>
      <c r="D13" s="91"/>
      <c r="E13" s="26"/>
      <c r="F13" s="26"/>
      <c r="G13" s="26"/>
      <c r="H13" s="26"/>
      <c r="K13" s="23" t="str">
        <f t="shared" si="6"/>
        <v>Ekonomska škola Mije Mirkovića Rijeka</v>
      </c>
      <c r="L13" s="23" t="str">
        <f t="shared" si="7"/>
        <v>Primorsko-goranska</v>
      </c>
      <c r="M13" s="23" t="str">
        <f t="shared" si="8"/>
        <v>Rijeka</v>
      </c>
      <c r="N13" s="23" t="str">
        <f t="shared" si="9"/>
        <v>državna</v>
      </c>
      <c r="O13" s="23" t="str">
        <f t="shared" si="10"/>
        <v>strukovna</v>
      </c>
      <c r="P13" s="1" t="str">
        <f t="shared" si="11"/>
        <v>08-071-505</v>
      </c>
      <c r="Q13" s="23" t="str">
        <f t="shared" si="0"/>
        <v>Ekonomska škola Mije Mirkovića Rijeka</v>
      </c>
      <c r="R13" s="23" t="str">
        <f t="shared" si="1"/>
        <v>Primorsko-goranska</v>
      </c>
      <c r="S13" s="23" t="str">
        <f t="shared" si="2"/>
        <v>Rijeka</v>
      </c>
      <c r="T13" s="23" t="str">
        <f t="shared" si="3"/>
        <v>državna</v>
      </c>
      <c r="U13" s="23" t="str">
        <f t="shared" si="4"/>
        <v>strukovna</v>
      </c>
      <c r="V13" s="1" t="str">
        <f t="shared" si="5"/>
        <v>08-071-505</v>
      </c>
    </row>
    <row r="14" spans="1:22" ht="13.5" x14ac:dyDescent="0.2">
      <c r="A14" s="91"/>
      <c r="B14" s="91"/>
      <c r="C14" s="91"/>
      <c r="D14" s="91"/>
      <c r="E14" s="26"/>
      <c r="F14" s="26"/>
      <c r="G14" s="26"/>
      <c r="H14" s="26"/>
      <c r="K14" s="23" t="str">
        <f t="shared" si="6"/>
        <v>Ekonomska škola Mije Mirkovića Rijeka</v>
      </c>
      <c r="L14" s="23" t="str">
        <f t="shared" si="7"/>
        <v>Primorsko-goranska</v>
      </c>
      <c r="M14" s="23" t="str">
        <f t="shared" si="8"/>
        <v>Rijeka</v>
      </c>
      <c r="N14" s="23" t="str">
        <f t="shared" si="9"/>
        <v>državna</v>
      </c>
      <c r="O14" s="23" t="str">
        <f t="shared" si="10"/>
        <v>strukovna</v>
      </c>
      <c r="P14" s="1" t="str">
        <f t="shared" si="11"/>
        <v>08-071-505</v>
      </c>
      <c r="Q14" s="23" t="str">
        <f t="shared" si="0"/>
        <v>Ekonomska škola Mije Mirkovića Rijeka</v>
      </c>
      <c r="R14" s="23" t="str">
        <f t="shared" si="1"/>
        <v>Primorsko-goranska</v>
      </c>
      <c r="S14" s="23" t="str">
        <f t="shared" si="2"/>
        <v>Rijeka</v>
      </c>
      <c r="T14" s="23" t="str">
        <f t="shared" si="3"/>
        <v>državna</v>
      </c>
      <c r="U14" s="23" t="str">
        <f t="shared" si="4"/>
        <v>strukovna</v>
      </c>
      <c r="V14" s="1" t="str">
        <f t="shared" si="5"/>
        <v>08-071-505</v>
      </c>
    </row>
    <row r="15" spans="1:22" ht="13.5" x14ac:dyDescent="0.2">
      <c r="A15" s="91"/>
      <c r="B15" s="91"/>
      <c r="C15" s="91"/>
      <c r="D15" s="91"/>
      <c r="E15" s="26"/>
      <c r="F15" s="26"/>
      <c r="G15" s="26"/>
      <c r="H15" s="26"/>
      <c r="K15" s="23" t="str">
        <f t="shared" si="6"/>
        <v>Ekonomska škola Mije Mirkovića Rijeka</v>
      </c>
      <c r="L15" s="23" t="str">
        <f t="shared" si="7"/>
        <v>Primorsko-goranska</v>
      </c>
      <c r="M15" s="23" t="str">
        <f t="shared" si="8"/>
        <v>Rijeka</v>
      </c>
      <c r="N15" s="23" t="str">
        <f t="shared" si="9"/>
        <v>državna</v>
      </c>
      <c r="O15" s="23" t="str">
        <f t="shared" si="10"/>
        <v>strukovna</v>
      </c>
      <c r="P15" s="1" t="str">
        <f t="shared" si="11"/>
        <v>08-071-505</v>
      </c>
      <c r="Q15" s="23" t="str">
        <f t="shared" si="0"/>
        <v>Ekonomska škola Mije Mirkovića Rijeka</v>
      </c>
      <c r="R15" s="23" t="str">
        <f t="shared" si="1"/>
        <v>Primorsko-goranska</v>
      </c>
      <c r="S15" s="23" t="str">
        <f t="shared" si="2"/>
        <v>Rijeka</v>
      </c>
      <c r="T15" s="23" t="str">
        <f t="shared" si="3"/>
        <v>državna</v>
      </c>
      <c r="U15" s="23" t="str">
        <f t="shared" si="4"/>
        <v>strukovna</v>
      </c>
      <c r="V15" s="1" t="str">
        <f t="shared" si="5"/>
        <v>08-071-505</v>
      </c>
    </row>
    <row r="16" spans="1:22" ht="13.5" x14ac:dyDescent="0.2">
      <c r="A16" s="91"/>
      <c r="B16" s="91"/>
      <c r="C16" s="91"/>
      <c r="D16" s="91"/>
      <c r="E16" s="26"/>
      <c r="F16" s="26"/>
      <c r="G16" s="26"/>
      <c r="H16" s="26"/>
      <c r="K16" s="23" t="str">
        <f t="shared" si="6"/>
        <v>Ekonomska škola Mije Mirkovića Rijeka</v>
      </c>
      <c r="L16" s="23" t="str">
        <f t="shared" si="7"/>
        <v>Primorsko-goranska</v>
      </c>
      <c r="M16" s="23" t="str">
        <f t="shared" si="8"/>
        <v>Rijeka</v>
      </c>
      <c r="N16" s="23" t="str">
        <f t="shared" si="9"/>
        <v>državna</v>
      </c>
      <c r="O16" s="23" t="str">
        <f t="shared" si="10"/>
        <v>strukovna</v>
      </c>
      <c r="P16" s="1" t="str">
        <f t="shared" si="11"/>
        <v>08-071-505</v>
      </c>
      <c r="Q16" s="23" t="str">
        <f t="shared" si="0"/>
        <v>Ekonomska škola Mije Mirkovića Rijeka</v>
      </c>
      <c r="R16" s="23" t="str">
        <f t="shared" si="1"/>
        <v>Primorsko-goranska</v>
      </c>
      <c r="S16" s="23" t="str">
        <f t="shared" si="2"/>
        <v>Rijeka</v>
      </c>
      <c r="T16" s="23" t="str">
        <f t="shared" si="3"/>
        <v>državna</v>
      </c>
      <c r="U16" s="23" t="str">
        <f t="shared" si="4"/>
        <v>strukovna</v>
      </c>
      <c r="V16" s="1" t="str">
        <f t="shared" si="5"/>
        <v>08-071-505</v>
      </c>
    </row>
    <row r="17" spans="1:22" ht="13.5" x14ac:dyDescent="0.2">
      <c r="A17" s="91"/>
      <c r="B17" s="91"/>
      <c r="C17" s="91"/>
      <c r="D17" s="91"/>
      <c r="E17" s="26"/>
      <c r="F17" s="26"/>
      <c r="G17" s="26"/>
      <c r="H17" s="26"/>
      <c r="K17" s="23" t="str">
        <f t="shared" si="6"/>
        <v>Ekonomska škola Mije Mirkovića Rijeka</v>
      </c>
      <c r="L17" s="23" t="str">
        <f t="shared" si="7"/>
        <v>Primorsko-goranska</v>
      </c>
      <c r="M17" s="23" t="str">
        <f t="shared" si="8"/>
        <v>Rijeka</v>
      </c>
      <c r="N17" s="23" t="str">
        <f t="shared" si="9"/>
        <v>državna</v>
      </c>
      <c r="O17" s="23" t="str">
        <f t="shared" si="10"/>
        <v>strukovna</v>
      </c>
      <c r="P17" s="1" t="str">
        <f t="shared" si="11"/>
        <v>08-071-505</v>
      </c>
      <c r="Q17" s="23" t="str">
        <f t="shared" si="0"/>
        <v>Ekonomska škola Mije Mirkovića Rijeka</v>
      </c>
      <c r="R17" s="23" t="str">
        <f t="shared" si="1"/>
        <v>Primorsko-goranska</v>
      </c>
      <c r="S17" s="23" t="str">
        <f t="shared" si="2"/>
        <v>Rijeka</v>
      </c>
      <c r="T17" s="23" t="str">
        <f t="shared" si="3"/>
        <v>državna</v>
      </c>
      <c r="U17" s="23" t="str">
        <f t="shared" si="4"/>
        <v>strukovna</v>
      </c>
      <c r="V17" s="1" t="str">
        <f t="shared" si="5"/>
        <v>08-071-505</v>
      </c>
    </row>
    <row r="18" spans="1:22" ht="13.5" x14ac:dyDescent="0.2">
      <c r="A18" s="91"/>
      <c r="B18" s="91"/>
      <c r="C18" s="91"/>
      <c r="D18" s="91"/>
      <c r="E18" s="26"/>
      <c r="F18" s="26"/>
      <c r="G18" s="26"/>
      <c r="H18" s="26"/>
      <c r="K18" s="23" t="str">
        <f t="shared" si="6"/>
        <v>Ekonomska škola Mije Mirkovića Rijeka</v>
      </c>
      <c r="L18" s="23" t="str">
        <f t="shared" si="7"/>
        <v>Primorsko-goranska</v>
      </c>
      <c r="M18" s="23" t="str">
        <f t="shared" si="8"/>
        <v>Rijeka</v>
      </c>
      <c r="N18" s="23" t="str">
        <f t="shared" si="9"/>
        <v>državna</v>
      </c>
      <c r="O18" s="23" t="str">
        <f t="shared" si="10"/>
        <v>strukovna</v>
      </c>
      <c r="P18" s="1" t="str">
        <f t="shared" si="11"/>
        <v>08-071-505</v>
      </c>
      <c r="Q18" s="23" t="str">
        <f t="shared" si="0"/>
        <v>Ekonomska škola Mije Mirkovića Rijeka</v>
      </c>
      <c r="R18" s="23" t="str">
        <f t="shared" si="1"/>
        <v>Primorsko-goranska</v>
      </c>
      <c r="S18" s="23" t="str">
        <f t="shared" si="2"/>
        <v>Rijeka</v>
      </c>
      <c r="T18" s="23" t="str">
        <f t="shared" si="3"/>
        <v>državna</v>
      </c>
      <c r="U18" s="23" t="str">
        <f t="shared" si="4"/>
        <v>strukovna</v>
      </c>
      <c r="V18" s="1" t="str">
        <f t="shared" si="5"/>
        <v>08-071-505</v>
      </c>
    </row>
    <row r="19" spans="1:22" ht="13.5" x14ac:dyDescent="0.2">
      <c r="A19" s="91"/>
      <c r="B19" s="91"/>
      <c r="C19" s="91"/>
      <c r="D19" s="91"/>
      <c r="E19" s="26"/>
      <c r="F19" s="26"/>
      <c r="G19" s="26"/>
      <c r="H19" s="26"/>
      <c r="K19" s="23" t="str">
        <f t="shared" si="6"/>
        <v>Ekonomska škola Mije Mirkovića Rijeka</v>
      </c>
      <c r="L19" s="23" t="str">
        <f t="shared" si="7"/>
        <v>Primorsko-goranska</v>
      </c>
      <c r="M19" s="23" t="str">
        <f t="shared" si="8"/>
        <v>Rijeka</v>
      </c>
      <c r="N19" s="23" t="str">
        <f t="shared" si="9"/>
        <v>državna</v>
      </c>
      <c r="O19" s="23" t="str">
        <f t="shared" si="10"/>
        <v>strukovna</v>
      </c>
      <c r="P19" s="1" t="str">
        <f t="shared" si="11"/>
        <v>08-071-505</v>
      </c>
      <c r="Q19" s="23" t="str">
        <f t="shared" si="0"/>
        <v>Ekonomska škola Mije Mirkovića Rijeka</v>
      </c>
      <c r="R19" s="23" t="str">
        <f t="shared" si="1"/>
        <v>Primorsko-goranska</v>
      </c>
      <c r="S19" s="23" t="str">
        <f t="shared" si="2"/>
        <v>Rijeka</v>
      </c>
      <c r="T19" s="23" t="str">
        <f t="shared" si="3"/>
        <v>državna</v>
      </c>
      <c r="U19" s="23" t="str">
        <f t="shared" si="4"/>
        <v>strukovna</v>
      </c>
      <c r="V19" s="1" t="str">
        <f t="shared" si="5"/>
        <v>08-071-505</v>
      </c>
    </row>
    <row r="20" spans="1:22" x14ac:dyDescent="0.2">
      <c r="A20" s="1"/>
      <c r="B20" s="1"/>
      <c r="C20" s="1"/>
      <c r="D20" s="1"/>
      <c r="E20" s="1"/>
      <c r="F20" s="1"/>
      <c r="G20" s="1"/>
      <c r="H20" s="1"/>
    </row>
    <row r="21" spans="1:22" x14ac:dyDescent="0.2">
      <c r="A21" s="1"/>
      <c r="B21" s="1"/>
      <c r="C21" s="1"/>
      <c r="D21" s="1"/>
      <c r="E21" s="1"/>
      <c r="F21" s="1"/>
      <c r="G21" s="1"/>
      <c r="H21" s="1"/>
    </row>
    <row r="22" spans="1:22" ht="13.5" x14ac:dyDescent="0.2">
      <c r="A22" s="136" t="s">
        <v>130</v>
      </c>
      <c r="B22" s="136"/>
      <c r="C22" s="136"/>
      <c r="D22" s="136"/>
      <c r="E22" s="136"/>
      <c r="F22" s="136"/>
      <c r="G22" s="173" t="s">
        <v>51</v>
      </c>
      <c r="H22" s="173"/>
      <c r="K22" s="23" t="str">
        <f>NazivSkole</f>
        <v>Ekonomska škola Mije Mirkovića Rijeka</v>
      </c>
      <c r="L22" s="23" t="str">
        <f>Zupanija</f>
        <v>Primorsko-goranska</v>
      </c>
      <c r="M22" s="23" t="str">
        <f>GradMjesto</f>
        <v>Rijeka</v>
      </c>
      <c r="N22" s="23" t="str">
        <f>Osnivac</f>
        <v>državna</v>
      </c>
      <c r="O22" s="23" t="str">
        <f>VrstaSkole</f>
        <v>strukovna</v>
      </c>
      <c r="P22" s="1" t="str">
        <f>SifraSkole</f>
        <v>08-071-505</v>
      </c>
      <c r="Q22" s="23" t="str">
        <f>NazivSkole</f>
        <v>Ekonomska škola Mije Mirkovića Rijeka</v>
      </c>
      <c r="R22" s="23" t="str">
        <f>Zupanija</f>
        <v>Primorsko-goranska</v>
      </c>
      <c r="S22" s="23" t="str">
        <f>GradMjesto</f>
        <v>Rijeka</v>
      </c>
      <c r="T22" s="23" t="str">
        <f>Osnivac</f>
        <v>državna</v>
      </c>
      <c r="U22" s="23" t="str">
        <f>VrstaSkole</f>
        <v>strukovna</v>
      </c>
      <c r="V22" s="1" t="str">
        <f>SifraSkole</f>
        <v>08-071-505</v>
      </c>
    </row>
    <row r="103" spans="1:1" hidden="1" x14ac:dyDescent="0.2">
      <c r="A103" s="1" t="s">
        <v>131</v>
      </c>
    </row>
    <row r="104" spans="1:1" hidden="1" x14ac:dyDescent="0.2">
      <c r="A104" s="1" t="s">
        <v>51</v>
      </c>
    </row>
    <row r="105" spans="1:1" hidden="1" x14ac:dyDescent="0.2">
      <c r="A105" s="1" t="s">
        <v>55</v>
      </c>
    </row>
    <row r="106" spans="1:1" hidden="1" x14ac:dyDescent="0.2">
      <c r="A106" s="1" t="s">
        <v>56</v>
      </c>
    </row>
  </sheetData>
  <sheetProtection password="BEF6" sheet="1" objects="1" scenarios="1" selectLockedCells="1"/>
  <mergeCells count="9">
    <mergeCell ref="A1:E1"/>
    <mergeCell ref="A2:E2"/>
    <mergeCell ref="A22:F22"/>
    <mergeCell ref="G22:H22"/>
    <mergeCell ref="A8:H8"/>
    <mergeCell ref="A9:B9"/>
    <mergeCell ref="C9:D9"/>
    <mergeCell ref="E9:F9"/>
    <mergeCell ref="G9:H9"/>
  </mergeCells>
  <dataValidations count="1">
    <dataValidation type="list" allowBlank="1" showInputMessage="1" showErrorMessage="1" error="Izaberite iz izbornika" sqref="G22:H22">
      <formula1>$A$104:$A$106</formula1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2.75" x14ac:dyDescent="0.2"/>
  <sheetData/>
  <sheetProtection password="BEF6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21</vt:i4>
      </vt:variant>
    </vt:vector>
  </HeadingPairs>
  <TitlesOfParts>
    <vt:vector size="27" baseType="lpstr">
      <vt:lpstr>01 OPCI PODACI</vt:lpstr>
      <vt:lpstr>02 PROSTOR I ZAPOSLENICI</vt:lpstr>
      <vt:lpstr>03 TJEDNA ZADUZENJA NASTAVNIKA</vt:lpstr>
      <vt:lpstr>04 DVOJEZICNA NASTAVA</vt:lpstr>
      <vt:lpstr>05 DSD_DEUTSCHES SPRACH DIPLOM</vt:lpstr>
      <vt:lpstr>Sheet1</vt:lpstr>
      <vt:lpstr>ADRESAR</vt:lpstr>
      <vt:lpstr>Email</vt:lpstr>
      <vt:lpstr>Fax</vt:lpstr>
      <vt:lpstr>GradMjesto</vt:lpstr>
      <vt:lpstr>Grijanje</vt:lpstr>
      <vt:lpstr>Mob</vt:lpstr>
      <vt:lpstr>NazivSkole</vt:lpstr>
      <vt:lpstr>Osnivac</vt:lpstr>
      <vt:lpstr>'03 TJEDNA ZADUZENJA NASTAVNIKA'!Podrucje_ispisa</vt:lpstr>
      <vt:lpstr>PostanskiBroj</vt:lpstr>
      <vt:lpstr>Povrsina</vt:lpstr>
      <vt:lpstr>PROGRAMI_BROJUCENIKA</vt:lpstr>
      <vt:lpstr>Prostor</vt:lpstr>
      <vt:lpstr>Ravnatelj</vt:lpstr>
      <vt:lpstr>SifraSkole</vt:lpstr>
      <vt:lpstr>Smjena</vt:lpstr>
      <vt:lpstr>Telefon</vt:lpstr>
      <vt:lpstr>Ulica</vt:lpstr>
      <vt:lpstr>VrstaSkole</vt:lpstr>
      <vt:lpstr>ZAPOSLENICI</vt:lpstr>
      <vt:lpstr>Zupanija</vt:lpstr>
    </vt:vector>
  </TitlesOfParts>
  <Company>MZOS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Pilko Čunčić</dc:creator>
  <cp:lastModifiedBy>durdica</cp:lastModifiedBy>
  <cp:lastPrinted>2015-06-17T14:31:06Z</cp:lastPrinted>
  <dcterms:created xsi:type="dcterms:W3CDTF">2010-08-24T13:34:40Z</dcterms:created>
  <dcterms:modified xsi:type="dcterms:W3CDTF">2016-01-17T16:04:27Z</dcterms:modified>
</cp:coreProperties>
</file>